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C:\tfa\"/>
    </mc:Choice>
  </mc:AlternateContent>
  <xr:revisionPtr revIDLastSave="0" documentId="10_ncr:100000_{8E8723DB-671D-4DB7-8549-BACFA7BF8084}" xr6:coauthVersionLast="31" xr6:coauthVersionMax="31" xr10:uidLastSave="{00000000-0000-0000-0000-000000000000}"/>
  <bookViews>
    <workbookView xWindow="0" yWindow="0" windowWidth="23040" windowHeight="8790" xr2:uid="{00000000-000D-0000-FFFF-FFFF00000000}"/>
  </bookViews>
  <sheets>
    <sheet name="Raw Picks" sheetId="1" r:id="rId1"/>
    <sheet name="Score" sheetId="2" r:id="rId2"/>
    <sheet name="Sheet3" sheetId="3" r:id="rId3"/>
    <sheet name="AUTOSCORE" sheetId="4" r:id="rId4"/>
    <sheet name="Players" sheetId="5" r:id="rId5"/>
  </sheets>
  <calcPr calcId="179017"/>
</workbook>
</file>

<file path=xl/calcChain.xml><?xml version="1.0" encoding="utf-8"?>
<calcChain xmlns="http://schemas.openxmlformats.org/spreadsheetml/2006/main">
  <c r="M50" i="1" l="1"/>
  <c r="AK6" i="2" l="1"/>
  <c r="AE13" i="2" l="1"/>
  <c r="AE14" i="2"/>
  <c r="AE11" i="2"/>
  <c r="AE5" i="2"/>
  <c r="AC14" i="2"/>
  <c r="AB13" i="2"/>
  <c r="AB14" i="2"/>
  <c r="AB11" i="2"/>
  <c r="AB5" i="2"/>
  <c r="AA13" i="2"/>
  <c r="AA14" i="2"/>
  <c r="AA11" i="2"/>
  <c r="AA6" i="2"/>
  <c r="AA5" i="2"/>
  <c r="Y50" i="1"/>
  <c r="AC13" i="2" s="1"/>
  <c r="W50" i="1"/>
  <c r="U50" i="1"/>
  <c r="S50" i="1"/>
  <c r="Q50" i="1"/>
  <c r="O50" i="1"/>
  <c r="AC11" i="2" s="1"/>
  <c r="K50" i="1"/>
  <c r="I50" i="1"/>
  <c r="G50" i="1"/>
  <c r="E50" i="1"/>
  <c r="C50" i="1"/>
  <c r="AC5" i="2" s="1"/>
  <c r="AD13" i="2" l="1"/>
  <c r="AD11" i="2"/>
  <c r="AD14" i="2"/>
  <c r="AD5" i="2"/>
  <c r="AE12" i="2"/>
  <c r="AF15" i="2" l="1"/>
  <c r="B5" i="4" l="1"/>
  <c r="B6" i="4"/>
  <c r="B7" i="4"/>
  <c r="B8" i="4"/>
  <c r="B9" i="4"/>
  <c r="B10" i="4"/>
  <c r="B11" i="4"/>
  <c r="B12" i="4"/>
  <c r="B13" i="4"/>
  <c r="B14" i="4"/>
  <c r="B15" i="4"/>
  <c r="C4" i="4"/>
  <c r="D4" i="4"/>
  <c r="E4" i="4"/>
  <c r="F4" i="4"/>
  <c r="G4" i="4"/>
  <c r="H4" i="4"/>
  <c r="I4" i="4"/>
  <c r="J4" i="4"/>
  <c r="A3" i="4" l="1"/>
  <c r="AE7" i="2" l="1"/>
  <c r="AE8" i="2" l="1"/>
  <c r="AB7" i="2"/>
  <c r="AA10" i="2"/>
  <c r="AA7" i="2"/>
  <c r="AB12" i="2"/>
  <c r="AA12" i="2"/>
  <c r="AC12" i="2"/>
  <c r="AD12" i="2" l="1"/>
  <c r="AC7" i="2"/>
  <c r="AD7" i="2" s="1"/>
  <c r="AK14" i="2" l="1"/>
  <c r="A13" i="4"/>
  <c r="C13" i="4" s="1"/>
  <c r="A14" i="4"/>
  <c r="A15" i="4"/>
  <c r="A5" i="4"/>
  <c r="A6" i="4"/>
  <c r="A7" i="4"/>
  <c r="A8" i="4"/>
  <c r="A9" i="4"/>
  <c r="A10" i="4"/>
  <c r="A11" i="4"/>
  <c r="A12" i="4"/>
  <c r="B4" i="4"/>
  <c r="A4" i="4" s="1"/>
  <c r="D3" i="4"/>
  <c r="E3" i="4" s="1"/>
  <c r="C10" i="4"/>
  <c r="D15" i="4"/>
  <c r="C5" i="4"/>
  <c r="D14" i="4"/>
  <c r="E12" i="4"/>
  <c r="C14" i="4"/>
  <c r="C9" i="4"/>
  <c r="E6" i="4"/>
  <c r="E10" i="4"/>
  <c r="E7" i="4"/>
  <c r="D9" i="4"/>
  <c r="E14" i="4"/>
  <c r="C12" i="4"/>
  <c r="D10" i="4"/>
  <c r="E11" i="4"/>
  <c r="E5" i="4"/>
  <c r="E9" i="4"/>
  <c r="D5" i="4"/>
  <c r="H11" i="4"/>
  <c r="F13" i="4"/>
  <c r="E13" i="4" l="1"/>
  <c r="D13" i="4"/>
  <c r="I13" i="4"/>
  <c r="D8" i="4"/>
  <c r="E8" i="4"/>
  <c r="C8" i="4"/>
  <c r="D7" i="4"/>
  <c r="E15" i="4"/>
  <c r="C6" i="4"/>
  <c r="C15" i="4"/>
  <c r="D12" i="4"/>
  <c r="D11" i="4"/>
  <c r="C11" i="4"/>
  <c r="C7" i="4"/>
  <c r="D6" i="4"/>
  <c r="G10" i="4"/>
  <c r="G11" i="4"/>
  <c r="F10" i="4"/>
  <c r="G9" i="4"/>
  <c r="G14" i="4"/>
  <c r="F5" i="4"/>
  <c r="H8" i="4"/>
  <c r="G8" i="4"/>
  <c r="G15" i="4"/>
  <c r="H13" i="4"/>
  <c r="F12" i="4"/>
  <c r="H5" i="4"/>
  <c r="H12" i="4"/>
  <c r="F8" i="4"/>
  <c r="H6" i="4"/>
  <c r="H9" i="4"/>
  <c r="F11" i="4"/>
  <c r="F9" i="4"/>
  <c r="G13" i="4"/>
  <c r="G5" i="4"/>
  <c r="H7" i="4"/>
  <c r="H14" i="4"/>
  <c r="F14" i="4"/>
  <c r="H10" i="4"/>
  <c r="I11" i="4" l="1"/>
  <c r="I5" i="4"/>
  <c r="I10" i="4"/>
  <c r="I9" i="4"/>
  <c r="I14" i="4"/>
  <c r="I8" i="4"/>
  <c r="F15" i="4"/>
  <c r="F6" i="4"/>
  <c r="G6" i="4"/>
  <c r="H15" i="4"/>
  <c r="G12" i="4"/>
  <c r="G7" i="4"/>
  <c r="F7" i="4"/>
  <c r="I12" i="4" l="1"/>
  <c r="I7" i="4"/>
  <c r="I6" i="4"/>
  <c r="I15" i="4"/>
  <c r="AE4" i="2" l="1"/>
  <c r="AE9" i="2"/>
  <c r="AE10" i="2"/>
  <c r="AE6" i="2"/>
  <c r="AC4" i="2"/>
  <c r="AC9" i="2"/>
  <c r="AC10" i="2"/>
  <c r="AC8" i="2"/>
  <c r="AC6" i="2"/>
  <c r="AB4" i="2"/>
  <c r="AB9" i="2"/>
  <c r="AB10" i="2"/>
  <c r="AB8" i="2"/>
  <c r="AB6" i="2"/>
  <c r="AA4" i="2"/>
  <c r="AA9" i="2"/>
  <c r="AA8" i="2"/>
  <c r="AK7" i="2" l="1"/>
  <c r="AK8" i="2" s="1"/>
  <c r="AD4" i="2"/>
  <c r="AD9" i="2"/>
  <c r="AD8" i="2"/>
  <c r="AD10" i="2"/>
  <c r="AD6" i="2"/>
  <c r="AB15" i="2"/>
  <c r="AC15" i="2"/>
  <c r="AA15" i="2"/>
</calcChain>
</file>

<file path=xl/sharedStrings.xml><?xml version="1.0" encoding="utf-8"?>
<sst xmlns="http://schemas.openxmlformats.org/spreadsheetml/2006/main" count="838" uniqueCount="553">
  <si>
    <t>Bellomy, Lonny</t>
  </si>
  <si>
    <t>Black, Brian</t>
  </si>
  <si>
    <t>Blazier, Dustin</t>
  </si>
  <si>
    <t>Burke, Paul</t>
  </si>
  <si>
    <t>Burke, Rachel</t>
  </si>
  <si>
    <t>Harris, Bret</t>
  </si>
  <si>
    <t>Hundley, Lewis</t>
  </si>
  <si>
    <t>Ingram, Mitch</t>
  </si>
  <si>
    <t>Mitchell, Jimmy</t>
  </si>
  <si>
    <t>Pape, Jim</t>
  </si>
  <si>
    <t>Rotta, Daryl</t>
  </si>
  <si>
    <t>Taylor, Brad</t>
  </si>
  <si>
    <t>Week 1</t>
  </si>
  <si>
    <t>Week 2</t>
  </si>
  <si>
    <t>Week 3</t>
  </si>
  <si>
    <t>Week 4</t>
  </si>
  <si>
    <t>Week 5</t>
  </si>
  <si>
    <t>Week 6</t>
  </si>
  <si>
    <t>Week 7</t>
  </si>
  <si>
    <t>Week 8</t>
  </si>
  <si>
    <t>Week 9</t>
  </si>
  <si>
    <t>Week 10</t>
  </si>
  <si>
    <t>Week 11</t>
  </si>
  <si>
    <t>Week 12</t>
  </si>
  <si>
    <t>Week 13</t>
  </si>
  <si>
    <t>Week 14</t>
  </si>
  <si>
    <t>Week 15</t>
  </si>
  <si>
    <t>Week 16</t>
  </si>
  <si>
    <t>TOTALS</t>
  </si>
  <si>
    <t>Prior years</t>
  </si>
  <si>
    <t>1) Total Games
2) Total Games Correct
3) Total Points
4) Average per Upset
5) Best Upset
6) This week's points</t>
  </si>
  <si>
    <t>Player</t>
  </si>
  <si>
    <t>Best Upset Game &amp; Week of</t>
  </si>
  <si>
    <t>SUMS</t>
  </si>
  <si>
    <t>Pick of the Week</t>
  </si>
  <si>
    <t>High Score(week)</t>
  </si>
  <si>
    <t>Best Pick (year)</t>
  </si>
  <si>
    <t>Low pick (year)</t>
  </si>
  <si>
    <t>Losing Streak</t>
  </si>
  <si>
    <t>Current  Streak</t>
  </si>
  <si>
    <t>Winning Streak</t>
  </si>
  <si>
    <t>Current   Streak</t>
  </si>
  <si>
    <t>Most perfect weeks</t>
  </si>
  <si>
    <t>Week High score - all time</t>
  </si>
  <si>
    <t>Brian Cucksee</t>
  </si>
  <si>
    <t>59 points in week 6 of 2007</t>
  </si>
  <si>
    <t>Best pick (all time)</t>
  </si>
  <si>
    <t>Stanford over USC (38) in wk 6 of 2007</t>
  </si>
  <si>
    <t>Past Champions</t>
  </si>
  <si>
    <t>1st - Ingram, Mitch</t>
  </si>
  <si>
    <t>10 of 45 for 119 points on the season</t>
  </si>
  <si>
    <t>2nd Taylor, Brad</t>
  </si>
  <si>
    <t>14 of 45 for 112.5 points on the seaon</t>
  </si>
  <si>
    <t>3rd - Blazier, Dustin</t>
  </si>
  <si>
    <t>11 of 45 for 102 points on the season</t>
  </si>
  <si>
    <t>1st - Jimmy Mitchell</t>
  </si>
  <si>
    <t>12 of 45 for 141.5 points on the season</t>
  </si>
  <si>
    <t>2nd - Brad Taylor</t>
  </si>
  <si>
    <t>13 of 45 for 135.5 points on the season</t>
  </si>
  <si>
    <t>3rd - Lewis Hundley</t>
  </si>
  <si>
    <t>18 of 45 for 111.5 points on the season</t>
  </si>
  <si>
    <t>1st Brian Cucksee</t>
  </si>
  <si>
    <t>12 of 45 for 170 points on season</t>
  </si>
  <si>
    <t>2nd Brad Taylor</t>
  </si>
  <si>
    <t>13 of 45 for 162.5 points on season</t>
  </si>
  <si>
    <t>3rd Mitch Ingram</t>
  </si>
  <si>
    <t>11 of 36 for 154 points on season</t>
  </si>
  <si>
    <t>1st Jim Pape</t>
  </si>
  <si>
    <t>12 of 45 for 146.5 points on season</t>
  </si>
  <si>
    <t>2nd Daryl Rotta</t>
  </si>
  <si>
    <t>13 of 45 for 129.5 points on season</t>
  </si>
  <si>
    <t>3rd Wade Mize</t>
  </si>
  <si>
    <t>15 of 42 for 117.5 points on season</t>
  </si>
  <si>
    <t>14 of 45 for 150.5 points on season</t>
  </si>
  <si>
    <t>2nd Jimmy Mitchell</t>
  </si>
  <si>
    <t>11 of 45 for 137 points on the season</t>
  </si>
  <si>
    <t>3rd Brian Black</t>
  </si>
  <si>
    <t>11 of 45 for 130.5 points on the season</t>
  </si>
  <si>
    <t>1st Rachel Burke</t>
  </si>
  <si>
    <t>1st: Brad Taylor</t>
  </si>
  <si>
    <t>14 of 39 for 118 points on season</t>
  </si>
  <si>
    <t>2nd: Rachel Burke</t>
  </si>
  <si>
    <t>14 of 45 for 114 points on season</t>
  </si>
  <si>
    <t>3rd: Chris Allee</t>
  </si>
  <si>
    <t>18 of 45 for 109.5 points on season</t>
  </si>
  <si>
    <t>Cucksee, Brian</t>
  </si>
  <si>
    <t>Gebhardt, Joseph</t>
  </si>
  <si>
    <t>Brett (wk 3), Jon (wk 2), Lewis &amp; Seth (wk 1)</t>
  </si>
  <si>
    <t>Lewis Hundley and Seth Cox both went a perfect 3 of 3 in week one with identical picks. Both Picked the SEC trio of UT (to lose), Kentucky(to win) and Alabama (to win). Jon Brasher only scored 8 points in week one but he blew everyone out in week 2 getting 20 points. The combination was enough to move into 1st place. With a 1.5 point outing in week 3 Jon slipped into a tie with Seth and fell behind Bret Harris who scored 14 in week 3 to claim the lead.</t>
  </si>
  <si>
    <t>Jimmy (wk 1), Seth (wk 3)</t>
  </si>
  <si>
    <t>Jimmy Mitchell was the only person to see East Carolina's upset of Virginia Tech coming in wk 1, Seth Cox was the only one to pick New Mexico to beat Arizona in Wek 3</t>
  </si>
  <si>
    <t>High Score of the week</t>
  </si>
  <si>
    <t>Lewis and Seth (wk 1), Jon (wk 2), Dustin &amp; Bret (wk 3)</t>
  </si>
  <si>
    <t>Week 1 - Lewis and Seth went 3 of 3 and scored the week's high score of 16.5, Week 2 - Jon Brasher scored th seaon (so far) high of 20, Week 3 Dustin and Bret picked the biggest upset so far with Maryland over California for 14 which gave both the week's high score of 14.</t>
  </si>
  <si>
    <t>Most Picks of week</t>
  </si>
  <si>
    <t>Lewis, Seth and Lonny - Week 1</t>
  </si>
  <si>
    <t>3 of 3 - Lewis and Seth had the same 3 picks as mentioned above. Lonny also picked Bama and UT but his third pick (worth one point less) was Utah over Michigan</t>
  </si>
  <si>
    <t>Low Score of the week</t>
  </si>
  <si>
    <t xml:space="preserve">Mitch  </t>
  </si>
  <si>
    <t>Mitch is 0-9 in the first 3 weeks</t>
  </si>
  <si>
    <t>Best average per pick:</t>
  </si>
  <si>
    <t xml:space="preserve">Jim  </t>
  </si>
  <si>
    <t>Week 1 - Paul Rachel and Jim averaged 12.5 on the single pick they got right in week 1, Jim has held that high average by missing all 6 picks in weeks 2 and 3</t>
  </si>
  <si>
    <t>Most picks</t>
  </si>
  <si>
    <t xml:space="preserve">3 of 3   </t>
  </si>
  <si>
    <t>Least correct</t>
  </si>
  <si>
    <t>Mitch</t>
  </si>
  <si>
    <t>`</t>
  </si>
  <si>
    <t>0 of 9 so far</t>
  </si>
  <si>
    <t>Least points per pick</t>
  </si>
  <si>
    <t>Best Upset on the year</t>
  </si>
  <si>
    <t>Dustin and Bret</t>
  </si>
  <si>
    <t>14 for Maryland over California in week 3</t>
  </si>
  <si>
    <t>Most weeks with a correct pick</t>
  </si>
  <si>
    <t>Dustin, Jon, Seth, Bret &amp; Lewis</t>
  </si>
  <si>
    <t>3 of 3 weeks</t>
  </si>
  <si>
    <t>Least weeks with a correct pick</t>
  </si>
  <si>
    <t xml:space="preserve">Mitch   </t>
  </si>
  <si>
    <t>0 of 3</t>
  </si>
  <si>
    <t>Lowest pick</t>
  </si>
  <si>
    <t>Jon</t>
  </si>
  <si>
    <t>1.5 points for Southern Miss over Arkansas State</t>
  </si>
  <si>
    <t>Longest losing Streak</t>
  </si>
  <si>
    <t>3 weeks with no correct picks</t>
  </si>
  <si>
    <t>Longest current losing Streak</t>
  </si>
  <si>
    <t>Longest Winning Streak</t>
  </si>
  <si>
    <t xml:space="preserve">Dustin   </t>
  </si>
  <si>
    <t>5 weeks dating back to 2007</t>
  </si>
  <si>
    <t>Current Longest Winning Streak</t>
  </si>
  <si>
    <t xml:space="preserve">Dustin  </t>
  </si>
  <si>
    <t>Leiws, Seth and Lonny</t>
  </si>
  <si>
    <t>1 perfect week (week 1 for Lewis, Seth and Lonny)</t>
  </si>
  <si>
    <t>lowest best pick</t>
  </si>
  <si>
    <t>Mitch and Brad - Week 1</t>
  </si>
  <si>
    <t>N/A - week 1</t>
  </si>
  <si>
    <t>Best Pick of all time</t>
  </si>
  <si>
    <t>Brasher, Jon</t>
  </si>
  <si>
    <t>1st - Brad Taylor</t>
  </si>
  <si>
    <t>2nd - Brian Black</t>
  </si>
  <si>
    <t>3rd - Lonny Bellomy</t>
  </si>
  <si>
    <t>15 of 45 for 145 points on the season</t>
  </si>
  <si>
    <t>13 of 45 for 112 points on the season</t>
  </si>
  <si>
    <t>12 of 42 for 101 points on the season</t>
  </si>
  <si>
    <t>ellie pickup</t>
  </si>
  <si>
    <t>emily pickup</t>
  </si>
  <si>
    <t>4 to 5</t>
  </si>
  <si>
    <t>ellie class parents week</t>
  </si>
  <si>
    <t>1st - Hundley, Lewis</t>
  </si>
  <si>
    <t>2nd - Taylor, Brad</t>
  </si>
  <si>
    <t>3rd - Harris, Bret</t>
  </si>
  <si>
    <t>15 of 45 for 142 points on the season</t>
  </si>
  <si>
    <t>18 of 45 for 134 points on the season</t>
  </si>
  <si>
    <t>17 of 45 for 132 points on the season</t>
  </si>
  <si>
    <t>low best pick</t>
  </si>
  <si>
    <t>9 of 45 for 97 points on the season</t>
  </si>
  <si>
    <t>8 of 45 for 94.5 points on the season</t>
  </si>
  <si>
    <t>9 of 45 for 84.5 points on the season</t>
  </si>
  <si>
    <t>1st - Burke, Rachel</t>
  </si>
  <si>
    <t>2nd - Bellomy, Lonny</t>
  </si>
  <si>
    <t>3rd - Hundley, Lewis</t>
  </si>
  <si>
    <t>McGough, John</t>
  </si>
  <si>
    <t>16 of 48 for 136.5 points on the season</t>
  </si>
  <si>
    <t>15 of 48 for 136 points on the season</t>
  </si>
  <si>
    <t>14 of 48 for 136 points on the season</t>
  </si>
  <si>
    <t>2nd - Daryl Rotta</t>
  </si>
  <si>
    <t>Week Total</t>
  </si>
  <si>
    <t>2nd - Lewis Hundley</t>
  </si>
  <si>
    <t>3rd -Rachel Burke</t>
  </si>
  <si>
    <t>18 of 48 for 147.5 poinrts on the season</t>
  </si>
  <si>
    <t>17 of 48 for 134 points on the season</t>
  </si>
  <si>
    <t>17 of 48 for 126 points on the season</t>
  </si>
  <si>
    <t>Cox, Seth</t>
  </si>
  <si>
    <t>Harris, Brett</t>
  </si>
  <si>
    <t>2nd Paul Burke</t>
  </si>
  <si>
    <t>3rd Lewis Hundley</t>
  </si>
  <si>
    <t>13 of 42 for 101.5 pts (Missing bowls but Rachel won)</t>
  </si>
  <si>
    <t>11 of 42 for 94.5 points (missing bowls)</t>
  </si>
  <si>
    <t>11 of 42 for 77 points (missing bowls)</t>
  </si>
  <si>
    <t>Pick of the week</t>
  </si>
  <si>
    <t>2nd - Rachel Burke</t>
  </si>
  <si>
    <t>16 of 45 for 127 points on the season</t>
  </si>
  <si>
    <t>14 of 45 for 119 points on the season</t>
  </si>
  <si>
    <t>14 of 45 for 117.5 points on the season</t>
  </si>
  <si>
    <t>Our Leader</t>
  </si>
  <si>
    <t>1st - Mitch Ingram</t>
  </si>
  <si>
    <t>2nd - Brett Harris</t>
  </si>
  <si>
    <t>3rd - Nick Anderson</t>
  </si>
  <si>
    <t>8 of 45 for 116.5 poinrts on the season</t>
  </si>
  <si>
    <t>11 of 44 for 109 points on the season</t>
  </si>
  <si>
    <t>14 of 45 for 110 points on the season</t>
  </si>
  <si>
    <t>Duke </t>
  </si>
  <si>
    <t>Tennessee </t>
  </si>
  <si>
    <t>Pittsburg </t>
  </si>
  <si>
    <t>LSU </t>
  </si>
  <si>
    <t>Va tech </t>
  </si>
  <si>
    <t>3rd - Brad Taylor</t>
  </si>
  <si>
    <t>10 of 42 for 106 poinrts on the season</t>
  </si>
  <si>
    <t>16 of 45 for 90.5 points on the season</t>
  </si>
  <si>
    <t>10 of 45 for 81.5 points on the season</t>
  </si>
  <si>
    <t>Hundley, Tom</t>
  </si>
  <si>
    <t xml:space="preserve">3:30 PM EST Marshall @ Miami (OH) -2.5 </t>
  </si>
  <si>
    <t xml:space="preserve">7:30 PM EST S Methodist @ North Texas -3.5 </t>
  </si>
  <si>
    <t>7:30 PM EST Middle Tenn @ Vanderbilt -4.5</t>
  </si>
  <si>
    <t>Florida Atlantic </t>
  </si>
  <si>
    <t>Washington</t>
  </si>
  <si>
    <t>1:00 PM EST U Mass @ Boston Col -18 </t>
  </si>
  <si>
    <t>3:30 PM EST N Illinois @ Iowa -10 </t>
  </si>
  <si>
    <t>6:00 PM EST Boise State -10.5 @ Troy</t>
  </si>
  <si>
    <t>Tennessee 9.5 </t>
  </si>
  <si>
    <t>South alabama 10 </t>
  </si>
  <si>
    <t>Liberty 6</t>
  </si>
  <si>
    <t xml:space="preserve">3:30 PM EST Central Mich @ Kentucky -17 </t>
  </si>
  <si>
    <t>12:00 PM EST Coastal Car @ S Carolina -29.5 </t>
  </si>
  <si>
    <t xml:space="preserve">12:00 PM EST Oregon St @ Ohio State -37 </t>
  </si>
  <si>
    <t xml:space="preserve">6:00 PM EST Boise State -10.5 @ Troy </t>
  </si>
  <si>
    <t xml:space="preserve">7:00 PM EST Indiana -10.5 @ Florida Intl </t>
  </si>
  <si>
    <t>11:00 PM EST Navy -17 @ Hawaii</t>
  </si>
  <si>
    <t xml:space="preserve">6:00 PM EST Old Dominion -6 @ Liberty </t>
  </si>
  <si>
    <t xml:space="preserve">3:30 PM EST Tennessee @ W Virginia -9.5 </t>
  </si>
  <si>
    <t>4:00 PM EST N Carolina @ California -7.5</t>
  </si>
  <si>
    <t>Watford, Buck</t>
  </si>
  <si>
    <t>Boise State -10.5 @ Troy </t>
  </si>
  <si>
    <t>BYU @ Arizona -11.5 </t>
  </si>
  <si>
    <t>Fla Atlantic @ Oklahoma -20.5</t>
  </si>
  <si>
    <t>Anderson, Nick</t>
  </si>
  <si>
    <t>u conn </t>
  </si>
  <si>
    <t>louisville </t>
  </si>
  <si>
    <t>fla atlantic</t>
  </si>
  <si>
    <t>Florida Intl </t>
  </si>
  <si>
    <t>Liberty </t>
  </si>
  <si>
    <t>Virginia -7 @ Florida State </t>
  </si>
  <si>
    <t>BYU</t>
  </si>
  <si>
    <t>Tennessee -9.5 @ West Virginia </t>
  </si>
  <si>
    <t>Virginia -7 @ Florida State</t>
  </si>
  <si>
    <t>Kentucky </t>
  </si>
  <si>
    <t>Kansas state</t>
  </si>
  <si>
    <t>Virginia @ Indiana </t>
  </si>
  <si>
    <t>Memphis @ Navy </t>
  </si>
  <si>
    <t>Penn State @ Pitt</t>
  </si>
  <si>
    <t>SAT 7:00 PM EST Clemson -13 @ Texas A&amp;M </t>
  </si>
  <si>
    <t>SAT 12:00 PM EST Miss State -9.5 @ Kansas St </t>
  </si>
  <si>
    <t>SAT 12:00 PM EST Liberty @ Army -10 </t>
  </si>
  <si>
    <t>SAT 3:30 PM EST Georgia -9.5 @ S Carolina </t>
  </si>
  <si>
    <t>SAT 8:00 PM EST Penn State -8.5 @ Pittsburgh </t>
  </si>
  <si>
    <t>SAT 3:30 PM EST Memphis -4.5 @ Navy </t>
  </si>
  <si>
    <t>SAT 8:00 PM EST Tulsa @ Texas -22.5 </t>
  </si>
  <si>
    <t>SAT 12:00 PM EST W Michigan @ Michigan -27.5 </t>
  </si>
  <si>
    <t>SAT 8:00 PM EST S Alabama @ Oklahoma St -31</t>
  </si>
  <si>
    <t>7:30 PM EST Kentucky @ Florida -14.5 </t>
  </si>
  <si>
    <t>SAT 12:00 PM EST E Michigan @ Purdue -15 </t>
  </si>
  <si>
    <t>SAT 7:00 PM EST Wyoming @ Missouri -17</t>
  </si>
  <si>
    <t>Arkansas -13 @ Colorado St </t>
  </si>
  <si>
    <t>Miss State -9.5 @ Kansas St </t>
  </si>
  <si>
    <t>Virginia @ Indiana -7</t>
  </si>
  <si>
    <t xml:space="preserve">SAT 12:00 PM EST Miss State -9.5 @ Kansas St </t>
  </si>
  <si>
    <t xml:space="preserve">SAT 8:00 PM EST Penn State -8.5 @ Pittsburgh </t>
  </si>
  <si>
    <t>SAT 7:30 PM EST Virginia @ Indiana -7</t>
  </si>
  <si>
    <t>Penn State -8.5 @ Pittsburgh </t>
  </si>
  <si>
    <t>Colorado @ Nebraska -5 </t>
  </si>
  <si>
    <t xml:space="preserve">Utah -11 @ N Illinois </t>
  </si>
  <si>
    <t>Liberty @ Army -10 </t>
  </si>
  <si>
    <t>Miss State -9.5 @ Kansas St</t>
  </si>
  <si>
    <t>awol</t>
  </si>
  <si>
    <t>Hawaii over Navy (17)</t>
  </si>
  <si>
    <t>E. Michigan over Purdue (15)</t>
  </si>
  <si>
    <t>Kentucky over Floirda (14.5)</t>
  </si>
  <si>
    <t>Tom</t>
  </si>
  <si>
    <t>2.5 points for Marshall over Miami of Ohio in week 1</t>
  </si>
  <si>
    <t>SAT 1:00 PM EST Tulane -4 @ UAB </t>
  </si>
  <si>
    <t>SAT 8:00 PM EST New Mexico -5.5 @ N Mex State </t>
  </si>
  <si>
    <t>SAT 8:00 PM EST Ohio State -12 @ TX Christian</t>
  </si>
  <si>
    <t>Utah</t>
  </si>
  <si>
    <t xml:space="preserve">SAT 12:00 PM EST Central FL -14.5 @ N Carolina </t>
  </si>
  <si>
    <t xml:space="preserve">SAT 12:00 PM EST Oklahoma -17 @ Iowa State </t>
  </si>
  <si>
    <t>SAT 7:00 PM EST Alabama -20.5 @ Mississippi</t>
  </si>
  <si>
    <t>SAT 12:00 PM EST Central FL -14.5 @ N Carolina </t>
  </si>
  <si>
    <t>SAT 7:00 PM EST Alabama -20.5 @ Mississippi </t>
  </si>
  <si>
    <t>Miami (OH) @ Minnesota -14 </t>
  </si>
  <si>
    <t>Hawaii @ Army -6 </t>
  </si>
  <si>
    <t>Ohio State -12 @ TX Christian</t>
  </si>
  <si>
    <t>SAT 4:00 PM EST Colorado St @ Florida -20.5 </t>
  </si>
  <si>
    <t>SAT 3:30 PM EST LSU @ Auburn -9.5 </t>
  </si>
  <si>
    <t>SAT 12:00 PM EST Hawaii @ Army -6 </t>
  </si>
  <si>
    <t>SAT 12:00 PM EST Central FL -14.5 @ N Carolina</t>
  </si>
  <si>
    <t>SAT 3:30 PM EST GA Southern @ Clemson -33.5 </t>
  </si>
  <si>
    <t>SAT 12:00 PM EST Oklahoma -17 @ Iowa State </t>
  </si>
  <si>
    <t>Texas State </t>
  </si>
  <si>
    <t>Toledo </t>
  </si>
  <si>
    <t>TCU </t>
  </si>
  <si>
    <t>Troy</t>
  </si>
  <si>
    <t>LSU over Auburn (9.5)</t>
  </si>
  <si>
    <t>12:00 PM EST Nevada @ Toledo -10.5 </t>
  </si>
  <si>
    <t>SAT 7:00 PM EST Texas State @ TX-San Ant -10.5 </t>
  </si>
  <si>
    <t>SAT 3:30 PM EST N Illinois @ Florida St -11</t>
  </si>
  <si>
    <t>SAT 7:00 PM EST Miss State -10 @ Kentucky </t>
  </si>
  <si>
    <t>SAT 2:00 PM EST W Michigan -7 @ Georgia State </t>
  </si>
  <si>
    <t>SAT 3:30 PM EST Charlotte -4.5 @ U Mass</t>
  </si>
  <si>
    <t>Florida State </t>
  </si>
  <si>
    <t>Notre Dame </t>
  </si>
  <si>
    <t>Kentucky</t>
  </si>
  <si>
    <t>SAT 10:15 PM EST Air Force @ Utah State -10 </t>
  </si>
  <si>
    <t>SAT 3:30 PM EST N Illinois @ Florida St -11 </t>
  </si>
  <si>
    <t>SAT 8:00 PM EST S Alabama @ Memphis -27.5</t>
  </si>
  <si>
    <t xml:space="preserve">SAT 2:00 PM EST W Michigan -7 @ Georgia State </t>
  </si>
  <si>
    <t>SAT 12:00 PM EST Nevada @ Toledo -10.5 </t>
  </si>
  <si>
    <t>SAT 7:00 PM EST Texas Tech @ Oklahoma St -12.5</t>
  </si>
  <si>
    <t>Kansas </t>
  </si>
  <si>
    <t>Texas Tech</t>
  </si>
  <si>
    <t>SAT 8:00 PM EST E Carolina @ S Florida -24</t>
  </si>
  <si>
    <t>SAT 10:30 PM EST Arizona St @ Washington -17.5 </t>
  </si>
  <si>
    <t>SAT 4:00 PM EST Arizona -6.5 @ Oregon St </t>
  </si>
  <si>
    <t xml:space="preserve">SAT 12:00 PM EST Boston Col -6.5 @ Purdue </t>
  </si>
  <si>
    <t>SAT 12:00 PM EST Boston Col -6.5 @ Purdue </t>
  </si>
  <si>
    <t>SAT 12:00 PM EST Nevada @ Toledo -10.5</t>
  </si>
  <si>
    <t>Missouri </t>
  </si>
  <si>
    <t>Texas a&amp;m</t>
  </si>
  <si>
    <t>Kentucky over Miss State (10)</t>
  </si>
  <si>
    <t>SAT 6:00 PM EST Florida @ Miss State -7.5 </t>
  </si>
  <si>
    <t>SAT 7:30 PM EST LA Tech @ North Texas -7.5 </t>
  </si>
  <si>
    <t>SAT 12:20 PM EST Virginia @ NC State -7</t>
  </si>
  <si>
    <t>SAT 7:00 PM EST Fla Atlantic -4.5 @ Middle Tenn </t>
  </si>
  <si>
    <t>SAT 3:30 PM EST Florida St -6 @ Louisville </t>
  </si>
  <si>
    <t>SAT 7:30 PM EST Marshall -6.5 @ W Kentucky</t>
  </si>
  <si>
    <t>SAT 12:00 PM EST Arkansas @ Texas A&amp;M -20 </t>
  </si>
  <si>
    <t>SAT 4:30 PM EST Michigan -13.5 @ Northwestern</t>
  </si>
  <si>
    <t>Michigan </t>
  </si>
  <si>
    <t>Va Tech </t>
  </si>
  <si>
    <t>Stanford</t>
  </si>
  <si>
    <t>SAT 2:00 PM EST U Mass @ Ohio -13 </t>
  </si>
  <si>
    <t>SAT 12:00 PM EST Army @ Buffalo -9 </t>
  </si>
  <si>
    <t xml:space="preserve">SAT 3:30 PM EST Texas -8.5 @ Kansas St </t>
  </si>
  <si>
    <t>SAT 12:00 PM EST Temple @ Boston Col -13.5 </t>
  </si>
  <si>
    <t>SAT 7:00 PM EST TX El Paso @ TX-San Ant -10.5 </t>
  </si>
  <si>
    <t>SAT 7:30 PM EST Marshall -6.5 @ W Kentucky </t>
  </si>
  <si>
    <t>UCLA </t>
  </si>
  <si>
    <t>PITTSBURGH </t>
  </si>
  <si>
    <t>OLE MISS</t>
  </si>
  <si>
    <t>Rutgers </t>
  </si>
  <si>
    <t>Iowa State </t>
  </si>
  <si>
    <t>K state </t>
  </si>
  <si>
    <t>orthwestern </t>
  </si>
  <si>
    <t>Florida </t>
  </si>
  <si>
    <t>Virginia</t>
  </si>
  <si>
    <t>Wake Forest </t>
  </si>
  <si>
    <t>Kent State </t>
  </si>
  <si>
    <t>Tulane</t>
  </si>
  <si>
    <t>SAT 3:30 PM EST S Alabama @ GA Southern -14 </t>
  </si>
  <si>
    <t>SAT 12:00 PM EST Maryland @ Michigan -17.5 </t>
  </si>
  <si>
    <t>SAT 4:00 PM EST Indiana @ Ohio State -25</t>
  </si>
  <si>
    <t>Nevada </t>
  </si>
  <si>
    <t>Central Mich </t>
  </si>
  <si>
    <t>Minnesota</t>
  </si>
  <si>
    <t>Auburn</t>
  </si>
  <si>
    <t>Texas </t>
  </si>
  <si>
    <t>UAB</t>
  </si>
  <si>
    <t>SAT 4:00 PM EST Indiana @ Ohio State -25 </t>
  </si>
  <si>
    <t>SAT 7:30 PM EST Vanderbilt @ Georgia -26.5 </t>
  </si>
  <si>
    <t>SAT 12:00 PM EST Kansas @ W Virginia -28.5</t>
  </si>
  <si>
    <t xml:space="preserve">SAT 12:00 PM EST Buffalo -7.5 @ Central Mich </t>
  </si>
  <si>
    <t xml:space="preserve">SAT 3:30 PM EST Iowa -6 @ Minnesota </t>
  </si>
  <si>
    <t>SAT 7:00 PM EST Kentucky @ Texas A&amp;M -5.5</t>
  </si>
  <si>
    <t xml:space="preserve">SAT 10:30 PM EST Fresno St -11 @ Nevada </t>
  </si>
  <si>
    <t xml:space="preserve">SAT 7:30 PM EST Mississippi -6 @ Arkansas </t>
  </si>
  <si>
    <t xml:space="preserve">SAT 12:00 PM EST Florida -7 @ Vanderbilt </t>
  </si>
  <si>
    <t>SAT 3:30 PM EST Georgia -7 @ LSU</t>
  </si>
  <si>
    <t>SAT 7:00 PM EST W Virginia -6.5 @ Iowa State </t>
  </si>
  <si>
    <t>SAT 3:30 PM EST W Kentucky -9.5 @ Charlotte </t>
  </si>
  <si>
    <t>SAT 3:30 PM EST Purdue -10 @ Illinois</t>
  </si>
  <si>
    <t>Vanderbilt </t>
  </si>
  <si>
    <t>Arkansas</t>
  </si>
  <si>
    <t xml:space="preserve">SAT 3:30 PM EST Central FL -5.5 @ Memphis </t>
  </si>
  <si>
    <t xml:space="preserve">SAT 7:00 PM EST VA Tech -5.5 @ N Carolina </t>
  </si>
  <si>
    <t>SAT 7:30 PM EST Mississippi -6 @ Arkansas</t>
  </si>
  <si>
    <t>FRI 9:00 PM EST Air Force @ San Diego St -10 </t>
  </si>
  <si>
    <t>SAT 12:30 PM EST Louisville @ Boston Col -13.5 </t>
  </si>
  <si>
    <t>San Diego st </t>
  </si>
  <si>
    <t>Arizona </t>
  </si>
  <si>
    <t>Baylor</t>
  </si>
  <si>
    <t>SAT 3:30 PM EST Michigan St @ Penn State -13.5 </t>
  </si>
  <si>
    <t>SAT 2:00 PM EST S Mississippi @ North Texas -8.5</t>
  </si>
  <si>
    <t>Louisville </t>
  </si>
  <si>
    <t>Illinois </t>
  </si>
  <si>
    <t>Michigan St</t>
  </si>
  <si>
    <t>Michigan State </t>
  </si>
  <si>
    <t>Arkansas </t>
  </si>
  <si>
    <t>Iowa state </t>
  </si>
  <si>
    <t>Colorado</t>
  </si>
  <si>
    <t>Mich St. Over Penn State (13.5)</t>
  </si>
  <si>
    <t>Buck</t>
  </si>
  <si>
    <t>Daryl, Brett</t>
  </si>
  <si>
    <t>SAT 3:30 PM EST NC State @ Clemson -16.5 </t>
  </si>
  <si>
    <t>SAT 3:00 PM EST W Michigan -4.5 @ Central Mich </t>
  </si>
  <si>
    <t>SAT 4:00 PM EST California 6.5 @ Oregon State </t>
  </si>
  <si>
    <t>SAT 4:00 PM EST Memphis @ Missouri -9.5 </t>
  </si>
  <si>
    <t xml:space="preserve">SAT 7:00 PM EST Central FL -21 @ E Carolina </t>
  </si>
  <si>
    <t>SAT 7:30 PM EST Vanderbilt @ Kentucky -11</t>
  </si>
  <si>
    <t>SAT 12:20 PM EST N Carolina @ Syracuse -10 </t>
  </si>
  <si>
    <t>SAT 12:30 PM EST Virginia @ Duke -7 </t>
  </si>
  <si>
    <t>SAT 2:00 PM EST Bowling Grn @ Ohio -16.5</t>
  </si>
  <si>
    <t>SAT 12:00 PM EST Michigan -7 @ Michigan St </t>
  </si>
  <si>
    <t>SAT 3:30 PM EST S Methodist @ Tulane -7 </t>
  </si>
  <si>
    <t>SAT 12:20 PM EST N Carolina @ Syracuse -10</t>
  </si>
  <si>
    <t>Colorado </t>
  </si>
  <si>
    <t>Memphis </t>
  </si>
  <si>
    <t>Oregon St</t>
  </si>
  <si>
    <t>SAT 3:30 PM EST Wake Forest @ Florida St -10 </t>
  </si>
  <si>
    <t>SAT 3:30 PM EST Houston -13 @ Navy</t>
  </si>
  <si>
    <t>SAT 3:30 PM EST Colorado @ Washington -15.5 </t>
  </si>
  <si>
    <t>AT 12:00 PM EST Michigan -7 @ Michigan St </t>
  </si>
  <si>
    <t xml:space="preserve">SAT 12:00 PM EST Oklahoma -7.5 @ TX Christian </t>
  </si>
  <si>
    <t>San Jose State </t>
  </si>
  <si>
    <t>USC </t>
  </si>
  <si>
    <t>7 weeks (dating back to last season for Daryl)</t>
  </si>
  <si>
    <t xml:space="preserve">SAT 3:00 PM EST Oregon St @ Colorado -23.5 </t>
  </si>
  <si>
    <t xml:space="preserve">SAT 3:30 PM EST Kansas St @ Oklahoma -23.5 </t>
  </si>
  <si>
    <t xml:space="preserve">SAT 4:00 PM EST Rice @ North Texas -28 </t>
  </si>
  <si>
    <t xml:space="preserve">SAT 12:00 PM EST Clemson -16.5 @ Florida St </t>
  </si>
  <si>
    <t xml:space="preserve">SAT 3:30 PM EST Florida @ Georgia -7 </t>
  </si>
  <si>
    <t xml:space="preserve">SAT 4:00 PM EST Kentucky @ Missouri -7 </t>
  </si>
  <si>
    <t xml:space="preserve">Arizona </t>
  </si>
  <si>
    <t xml:space="preserve">Kentucky </t>
  </si>
  <si>
    <t>TENNESSEE</t>
  </si>
  <si>
    <t xml:space="preserve">SAT 8:00 PM EST Notre Dame -23.5 @ Navy </t>
  </si>
  <si>
    <t xml:space="preserve">SAT 7:00 PM EST Boise State -10 @ Air Force </t>
  </si>
  <si>
    <t>SAT 10:30 PM EST Hawaii @ Fresno St -24</t>
  </si>
  <si>
    <t xml:space="preserve">SAT 3:00 PM EST TX Christian -14.5 @ Kansas </t>
  </si>
  <si>
    <t xml:space="preserve">SAT 3:30 PM EST Cincinnati -8.5 @ S Methodist </t>
  </si>
  <si>
    <t>SAT 4:00 PM EST Kentucky @ Missouri -7</t>
  </si>
  <si>
    <t xml:space="preserve">Northwestern </t>
  </si>
  <si>
    <t xml:space="preserve">SAT 12:00 PM EST Wisconsin -6 @ Northwestern </t>
  </si>
  <si>
    <t>SAT 3:30 PM EST Iowa @ Penn State -5.5</t>
  </si>
  <si>
    <t>SAT 3:30 PM EST Florida @ Georgia -7</t>
  </si>
  <si>
    <t>Oregon State over Colorado (23.5)</t>
  </si>
  <si>
    <t>Kansas over TCU (14.5)</t>
  </si>
  <si>
    <t>Nick</t>
  </si>
  <si>
    <t>Lewis &amp; Nick</t>
  </si>
  <si>
    <t>Oregon State in overtime over Colorado for 23,5 points in week 8</t>
  </si>
  <si>
    <t>Week 8 for 36.5 points.</t>
  </si>
  <si>
    <t>SAT 11:59 PM EST Utah State -18 @ Hawaii </t>
  </si>
  <si>
    <t>SAT 10:15 PM EST San Diego St -10.5 @ New Mexico </t>
  </si>
  <si>
    <t>SAT 3:30 PM EST Georgia -9.5 @ Kentucky</t>
  </si>
  <si>
    <t>Northwestern </t>
  </si>
  <si>
    <t>Duke</t>
  </si>
  <si>
    <t>SAT 8:00 PM EST Oklahoma -10 @ Texas Tech </t>
  </si>
  <si>
    <t>SAT 9:00 PM EST Stanford @ Washington -9.5 </t>
  </si>
  <si>
    <t>SAT 3:45 PM EST Penn State @ Michigan -10</t>
  </si>
  <si>
    <t xml:space="preserve">SAT 10:30 PM EST Fresno St -24.5 @ UNLV </t>
  </si>
  <si>
    <t>SAT 3:00 PM EST S Alabama @ Arkansas St -15.5 </t>
  </si>
  <si>
    <t>SAT 4:00 PM EST Charlotte @ Tennessee -20.5</t>
  </si>
  <si>
    <t>Northwestern</t>
  </si>
  <si>
    <t>Hawaii </t>
  </si>
  <si>
    <t>East Carolina </t>
  </si>
  <si>
    <t>Navy</t>
  </si>
  <si>
    <t xml:space="preserve">SAT 7:15 PM EST Notre Dame -8 @ Northwestern </t>
  </si>
  <si>
    <t>SAT 12:00 PM EST Texas A&amp;M @ Auburn -6 </t>
  </si>
  <si>
    <t>SAT 12:00 PM EST Central Mich @ E Michigan -13.5</t>
  </si>
  <si>
    <t>Texas A&amp;M </t>
  </si>
  <si>
    <t>S. Alabama</t>
  </si>
  <si>
    <t>Toledo  (correct but DQ'd for being Late)</t>
  </si>
  <si>
    <t>MTSU   (correct but DQ'd for being Late)</t>
  </si>
  <si>
    <t>Wisconsin </t>
  </si>
  <si>
    <t>Boston college </t>
  </si>
  <si>
    <t>Southern Miss </t>
  </si>
  <si>
    <t>MichiganState </t>
  </si>
  <si>
    <t>Miami </t>
  </si>
  <si>
    <t>Auburn </t>
  </si>
  <si>
    <t>Tulsa</t>
  </si>
  <si>
    <t>SAT 3:30 PM EST Purdue -12.5 @ Minnesota </t>
  </si>
  <si>
    <t>SAT 12:20 PM EST N Carolina @ Duke -10.5 </t>
  </si>
  <si>
    <t>SAT 12:00 PM EST TX Christian @ W Virginia -13.5</t>
  </si>
  <si>
    <t>Navy </t>
  </si>
  <si>
    <t xml:space="preserve">SAT 8:00 PM EST Clemson -18 @ Boston Col </t>
  </si>
  <si>
    <t>SAT 12:00 PM EST S Carolina @ Florida -7 </t>
  </si>
  <si>
    <t>SAT 12:00 PM EST Wisconsin @ Penn State -8</t>
  </si>
  <si>
    <t>SAT 12:00 PM EST Wisconsin @ Penn State -8 </t>
  </si>
  <si>
    <t>SAT 3:30 PM EST Northwestern @ Iowa -10 </t>
  </si>
  <si>
    <t>SAT 12:20 PM EST N Carolina @ Duke -10.5</t>
  </si>
  <si>
    <t>SAT 2:00 PM EST North Texas -14.5 @ Old Dominion </t>
  </si>
  <si>
    <t>SAT 3:00 PM EST Middle Tenn -14 @ TX El Paso </t>
  </si>
  <si>
    <t>SAT 12:00 PM EST BYU -13.5 @ U Mass </t>
  </si>
  <si>
    <t>Oregon State </t>
  </si>
  <si>
    <t>Kentucky  (TN for the points)</t>
  </si>
  <si>
    <t xml:space="preserve">SAT 5:00 PM EST GA Southern -6.5 @ Coastal Car </t>
  </si>
  <si>
    <t xml:space="preserve">SAT 1:30 PM EST Utah -7 @ Colorado </t>
  </si>
  <si>
    <t>SAT 5:00 PM EST Nevada -14.5 @ San Jose St</t>
  </si>
  <si>
    <t>Oklahoma State </t>
  </si>
  <si>
    <t>Syracuse </t>
  </si>
  <si>
    <t>Kansas State</t>
  </si>
  <si>
    <t>Cincinnati</t>
  </si>
  <si>
    <t>SAT 10:30 PM EST Arizona @ Wash State -10 </t>
  </si>
  <si>
    <t>SAT 3:30 PM EST Virginia @ GA Tech -6.5 </t>
  </si>
  <si>
    <t>SAT 12:20 PM EST NC State -15 @ Louisville</t>
  </si>
  <si>
    <t>SAT 12:00 PM EST Arkansas @ Miss State -19.5 </t>
  </si>
  <si>
    <t xml:space="preserve">SAT 3:30 PM EST Missouri -5.5 @ Tennessee </t>
  </si>
  <si>
    <t>UAB at Texas A&amp;M -16.5 </t>
  </si>
  <si>
    <t>OK State </t>
  </si>
  <si>
    <t>Coastal Carolina </t>
  </si>
  <si>
    <t>Arizona state</t>
  </si>
  <si>
    <t>Maryland </t>
  </si>
  <si>
    <t>Tennessee</t>
  </si>
  <si>
    <t>Florida state </t>
  </si>
  <si>
    <t>Georgia Tech</t>
  </si>
  <si>
    <t xml:space="preserve">SAT 8:00 PM EST Notre Dame -9.5 @ USC </t>
  </si>
  <si>
    <t xml:space="preserve">SAT 2:30 PM EST Wyoming -7.5 @ New Mexico </t>
  </si>
  <si>
    <t>SAT 12:20 PM EST NC State -6 @ N Carolina</t>
  </si>
  <si>
    <t>SAT 2:30 PM EST Troy @ App State -10.5 </t>
  </si>
  <si>
    <t>SAT 12:00 PM EST W Kentucky @ LA Tech -11 </t>
  </si>
  <si>
    <t>SAT 12:00 PM EST Baylor @ Texas Tech -7 </t>
  </si>
  <si>
    <t>Rice </t>
  </si>
  <si>
    <t>New Mx St </t>
  </si>
  <si>
    <t>Hawaii</t>
  </si>
  <si>
    <t xml:space="preserve">FRI 4:15 PM EST Central FL -14 @ S Florida </t>
  </si>
  <si>
    <t xml:space="preserve">SAT 7:00 PM EST Kentucky -17.5 @ Louisville </t>
  </si>
  <si>
    <t>SAT 7:00 PM EST S Carolina @ Clemson -25</t>
  </si>
  <si>
    <t>UTEP </t>
  </si>
  <si>
    <t>Pitt</t>
  </si>
  <si>
    <t>Auburn (of course) </t>
  </si>
  <si>
    <t>Georgia Tech </t>
  </si>
  <si>
    <t>Maryland</t>
  </si>
  <si>
    <t xml:space="preserve">SAT 4:00 PM EST Alabama -13 @ Georgia </t>
  </si>
  <si>
    <t>SAT 12:00 PM EST Texas @ Oklahoma -7.5 </t>
  </si>
  <si>
    <t>SAT 8:00 PM EST Northwestern @ Ohio State -14 </t>
  </si>
  <si>
    <t>Georgia </t>
  </si>
  <si>
    <t>Utah </t>
  </si>
  <si>
    <t>Texas</t>
  </si>
  <si>
    <t xml:space="preserve">SAT 8:00 PM EST Clemson -24.5 @ Pittsburgh </t>
  </si>
  <si>
    <t>SAT 12:00 PM EST LA Lafayette @ App State -17.5 </t>
  </si>
  <si>
    <t>FRI 8:00 PM EST Utah @ Washington -4.5 </t>
  </si>
  <si>
    <t>SAT 12:00 PM EST E Carolina @ NC State -24 </t>
  </si>
  <si>
    <t>SAT 12:00 PM EST Akron @ S Carolina -29</t>
  </si>
  <si>
    <t>Pittsburgh </t>
  </si>
  <si>
    <t>Lafayette</t>
  </si>
  <si>
    <t>SAT 8:00 PM EST Clemson -24.5 @ Pittsburgh</t>
  </si>
  <si>
    <t xml:space="preserve">Notre Dame @ Clemson -11 </t>
  </si>
  <si>
    <t xml:space="preserve">North Texas @ Utah State -9 </t>
  </si>
  <si>
    <t xml:space="preserve">Florida @ Michigan -7.5 </t>
  </si>
  <si>
    <t xml:space="preserve">Oklahoma </t>
  </si>
  <si>
    <t xml:space="preserve">Notre Dame </t>
  </si>
  <si>
    <t xml:space="preserve"> W Michigan @ BYU -12 </t>
  </si>
  <si>
    <t xml:space="preserve">Kentucky @ Penn State -6 </t>
  </si>
  <si>
    <t>Texas @ Georgia -10.5</t>
  </si>
  <si>
    <t xml:space="preserve">Texas </t>
  </si>
  <si>
    <t xml:space="preserve">Washington </t>
  </si>
  <si>
    <t xml:space="preserve">UCF </t>
  </si>
  <si>
    <t>15 - partial</t>
  </si>
  <si>
    <t>Brad</t>
  </si>
  <si>
    <t>Where is Nick? He's asleep at the wheel and Brad has passsed him for first place. One more game Nick… with a Clemson victory you could still win… if you pick it ;)</t>
  </si>
  <si>
    <t>Brad, Paul, Lewis &amp; Brian</t>
  </si>
  <si>
    <t>Texas over UGA - 10.5 points everyone who made picks got it except Daryl</t>
  </si>
  <si>
    <t>with Brian picking a 10.5 point Texas win, Buck will finish the year with the lowest best pick - a 10 point pick.</t>
  </si>
  <si>
    <t>11 weeks (unless Buck picks clemson correct)</t>
  </si>
  <si>
    <t>Brad, Paul, Lewis, Brian and Daryl</t>
  </si>
  <si>
    <t>1 week. This week. Will add to this list if an AWOL picks Clemson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</si>
</sst>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0.00"/>
    <numFmt numFmtId="165" formatCode="[$-409]General"/>
    <numFmt numFmtId="166" formatCode="[$$-409]#,##0.00;[Red]&quot;-&quot;[$$-409]#,##0.00"/>
  </numFmts>
  <fonts count="20">
    <font>
      <sz val="11"/>
      <color theme="1"/>
      <name val="Arial"/>
      <family val="2"/>
    </font>
    <font>
      <sz val="10"/>
      <color theme="1"/>
      <name val="Arial1"/>
    </font>
    <font>
      <b/>
      <i/>
      <sz val="16"/>
      <color theme="1"/>
      <name val="Arial"/>
      <family val="2"/>
    </font>
    <font>
      <b/>
      <i/>
      <u/>
      <sz val="11"/>
      <color theme="1"/>
      <name val="Arial"/>
      <family val="2"/>
    </font>
    <font>
      <sz val="9"/>
      <color rgb="FF000000"/>
      <name val="Verdana"/>
      <family val="2"/>
    </font>
    <font>
      <sz val="10"/>
      <color rgb="FF000000"/>
      <name val="Arial"/>
      <family val="2"/>
    </font>
    <font>
      <sz val="9"/>
      <color theme="1"/>
      <name val="Verdana"/>
      <family val="2"/>
    </font>
    <font>
      <sz val="10"/>
      <color rgb="FF000000"/>
      <name val="Arial1"/>
    </font>
    <font>
      <b/>
      <sz val="10"/>
      <color theme="1"/>
      <name val="Arial"/>
      <family val="2"/>
    </font>
    <font>
      <sz val="10"/>
      <color theme="1"/>
      <name val="Arial"/>
      <family val="2"/>
    </font>
    <font>
      <b/>
      <sz val="10"/>
      <color rgb="FFFFFFFF"/>
      <name val="Arial"/>
      <family val="2"/>
    </font>
    <font>
      <sz val="10"/>
      <color rgb="FFFFFFFF"/>
      <name val="Arial"/>
      <family val="2"/>
    </font>
    <font>
      <sz val="10"/>
      <color rgb="FFF79646"/>
      <name val="Arial"/>
      <family val="2"/>
    </font>
    <font>
      <b/>
      <sz val="10"/>
      <name val="Courier New"/>
      <family val="3"/>
    </font>
    <font>
      <b/>
      <sz val="10"/>
      <name val="Arial"/>
      <family val="2"/>
    </font>
    <font>
      <b/>
      <sz val="10"/>
      <color indexed="43"/>
      <name val="Courier New"/>
      <family val="3"/>
    </font>
    <font>
      <sz val="10"/>
      <color indexed="43"/>
      <name val="Arial"/>
      <family val="2"/>
    </font>
    <font>
      <sz val="10"/>
      <name val="Arial"/>
      <family val="2"/>
    </font>
    <font>
      <b/>
      <sz val="10"/>
      <color theme="0"/>
      <name val="Arial"/>
      <family val="2"/>
    </font>
    <font>
      <sz val="10"/>
      <color rgb="FFFF0000"/>
      <name val="Arial1"/>
    </font>
  </fonts>
  <fills count="34">
    <fill>
      <patternFill patternType="none"/>
    </fill>
    <fill>
      <patternFill patternType="gray125"/>
    </fill>
    <fill>
      <patternFill patternType="solid">
        <fgColor rgb="FFFCD5B5"/>
        <bgColor rgb="FFFCD5B5"/>
      </patternFill>
    </fill>
    <fill>
      <patternFill patternType="solid">
        <fgColor rgb="FFB9CDE5"/>
        <bgColor rgb="FFB9CDE5"/>
      </patternFill>
    </fill>
    <fill>
      <patternFill patternType="solid">
        <fgColor rgb="FFFFCC99"/>
        <bgColor rgb="FFFFCC99"/>
      </patternFill>
    </fill>
    <fill>
      <patternFill patternType="solid">
        <fgColor rgb="FFFAC090"/>
        <bgColor rgb="FFFAC090"/>
      </patternFill>
    </fill>
    <fill>
      <patternFill patternType="solid">
        <fgColor rgb="FFFFFF99"/>
        <bgColor rgb="FFFFFF99"/>
      </patternFill>
    </fill>
    <fill>
      <patternFill patternType="solid">
        <fgColor rgb="FFFDEADA"/>
        <bgColor rgb="FFFDEADA"/>
      </patternFill>
    </fill>
    <fill>
      <patternFill patternType="solid">
        <fgColor rgb="FFDCE6F2"/>
        <bgColor rgb="FFDCE6F2"/>
      </patternFill>
    </fill>
    <fill>
      <patternFill patternType="solid">
        <fgColor rgb="FF1F497D"/>
        <bgColor rgb="FF1F497D"/>
      </patternFill>
    </fill>
    <fill>
      <patternFill patternType="solid">
        <fgColor rgb="FF10243E"/>
        <bgColor rgb="FF10243E"/>
      </patternFill>
    </fill>
    <fill>
      <patternFill patternType="solid">
        <fgColor rgb="FFD9D9D9"/>
        <bgColor rgb="FFD9D9D9"/>
      </patternFill>
    </fill>
    <fill>
      <patternFill patternType="solid">
        <fgColor rgb="FFDBEEF4"/>
        <bgColor rgb="FFDBEEF4"/>
      </patternFill>
    </fill>
    <fill>
      <patternFill patternType="solid">
        <fgColor rgb="FF000000"/>
        <bgColor rgb="FF000000"/>
      </patternFill>
    </fill>
    <fill>
      <patternFill patternType="solid">
        <fgColor rgb="FFC6D9F1"/>
        <bgColor rgb="FFC6D9F1"/>
      </patternFill>
    </fill>
    <fill>
      <patternFill patternType="solid">
        <fgColor theme="4" tint="0.59999389629810485"/>
        <bgColor rgb="FF00FFFF"/>
      </patternFill>
    </fill>
    <fill>
      <patternFill patternType="solid">
        <fgColor theme="4" tint="0.59999389629810485"/>
        <bgColor rgb="FF99CCFF"/>
      </patternFill>
    </fill>
    <fill>
      <patternFill patternType="solid">
        <fgColor theme="4" tint="0.59999389629810485"/>
        <bgColor rgb="FFB7DEE8"/>
      </patternFill>
    </fill>
    <fill>
      <patternFill patternType="solid">
        <fgColor theme="4" tint="0.59999389629810485"/>
        <bgColor indexed="64"/>
      </patternFill>
    </fill>
    <fill>
      <patternFill patternType="solid">
        <fgColor theme="4" tint="0.59999389629810485"/>
        <bgColor rgb="FFFFCC99"/>
      </patternFill>
    </fill>
    <fill>
      <patternFill patternType="solid">
        <fgColor theme="9" tint="0.39997558519241921"/>
        <bgColor rgb="FFFAC090"/>
      </patternFill>
    </fill>
    <fill>
      <patternFill patternType="solid">
        <fgColor theme="9" tint="0.39997558519241921"/>
        <bgColor indexed="64"/>
      </patternFill>
    </fill>
    <fill>
      <patternFill patternType="solid">
        <fgColor theme="9" tint="0.39997558519241921"/>
        <bgColor rgb="FFFDEADA"/>
      </patternFill>
    </fill>
    <fill>
      <patternFill patternType="solid">
        <fgColor theme="4" tint="0.79998168889431442"/>
        <bgColor rgb="FFFDEADA"/>
      </patternFill>
    </fill>
    <fill>
      <patternFill patternType="solid">
        <fgColor indexed="9"/>
      </patternFill>
    </fill>
    <fill>
      <patternFill patternType="solid">
        <fgColor indexed="8"/>
        <bgColor indexed="64"/>
      </patternFill>
    </fill>
    <fill>
      <patternFill patternType="solid">
        <fgColor theme="3"/>
        <bgColor rgb="FFFAC090"/>
      </patternFill>
    </fill>
    <fill>
      <patternFill patternType="solid">
        <fgColor theme="5" tint="0.59999389629810485"/>
        <bgColor rgb="FFB9CDE5"/>
      </patternFill>
    </fill>
    <fill>
      <patternFill patternType="solid">
        <fgColor theme="5" tint="0.59999389629810485"/>
        <bgColor rgb="FFFCD5B5"/>
      </patternFill>
    </fill>
    <fill>
      <patternFill patternType="solid">
        <fgColor theme="5" tint="0.59999389629810485"/>
        <bgColor rgb="FF00FFFF"/>
      </patternFill>
    </fill>
    <fill>
      <patternFill patternType="solid">
        <fgColor theme="5" tint="0.59999389629810485"/>
        <bgColor rgb="FFFFCC99"/>
      </patternFill>
    </fill>
    <fill>
      <patternFill patternType="solid">
        <fgColor theme="5" tint="0.59999389629810485"/>
        <bgColor rgb="FF99CCFF"/>
      </patternFill>
    </fill>
    <fill>
      <patternFill patternType="solid">
        <fgColor theme="5" tint="0.59999389629810485"/>
        <bgColor indexed="64"/>
      </patternFill>
    </fill>
    <fill>
      <patternFill patternType="solid">
        <fgColor theme="5" tint="0.59999389629810485"/>
        <bgColor rgb="FFFAC090"/>
      </patternFill>
    </fill>
  </fills>
  <borders count="45">
    <border>
      <left/>
      <right/>
      <top/>
      <bottom/>
      <diagonal/>
    </border>
    <border>
      <left style="thick">
        <color rgb="FF000000"/>
      </left>
      <right style="thick">
        <color rgb="FF000000"/>
      </right>
      <top style="thick">
        <color rgb="FF000000"/>
      </top>
      <bottom/>
      <diagonal/>
    </border>
    <border>
      <left style="thick">
        <color rgb="FF000000"/>
      </left>
      <right style="thick">
        <color rgb="FF000000"/>
      </right>
      <top style="thin">
        <color rgb="FF000000"/>
      </top>
      <bottom style="thin">
        <color rgb="FF000000"/>
      </bottom>
      <diagonal/>
    </border>
    <border>
      <left/>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n">
        <color rgb="FF000000"/>
      </bottom>
      <diagonal/>
    </border>
    <border>
      <left style="thick">
        <color rgb="FF000000"/>
      </left>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style="thick">
        <color rgb="FF000000"/>
      </top>
      <bottom style="thick">
        <color rgb="FF000000"/>
      </bottom>
      <diagonal/>
    </border>
    <border>
      <left/>
      <right/>
      <top/>
      <bottom style="thin">
        <color rgb="FF000000"/>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ck">
        <color rgb="FF000000"/>
      </left>
      <right/>
      <top style="thin">
        <color rgb="FF000000"/>
      </top>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ck">
        <color rgb="FF000000"/>
      </right>
      <top style="thin">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bottom/>
      <diagonal/>
    </border>
    <border>
      <left/>
      <right style="thick">
        <color rgb="FF000000"/>
      </right>
      <top style="thick">
        <color rgb="FF000000"/>
      </top>
      <bottom style="thin">
        <color rgb="FF000000"/>
      </bottom>
      <diagonal/>
    </border>
  </borders>
  <cellStyleXfs count="6">
    <xf numFmtId="0" fontId="0" fillId="0" borderId="0"/>
    <xf numFmtId="165" fontId="1" fillId="0" borderId="0"/>
    <xf numFmtId="0" fontId="2" fillId="0" borderId="0">
      <alignment horizontal="center"/>
    </xf>
    <xf numFmtId="0" fontId="2" fillId="0" borderId="0">
      <alignment horizontal="center" textRotation="90"/>
    </xf>
    <xf numFmtId="0" fontId="3" fillId="0" borderId="0"/>
    <xf numFmtId="166" fontId="3" fillId="0" borderId="0"/>
  </cellStyleXfs>
  <cellXfs count="190">
    <xf numFmtId="0" fontId="0" fillId="0" borderId="0" xfId="0"/>
    <xf numFmtId="165" fontId="1" fillId="0" borderId="1" xfId="1" applyBorder="1"/>
    <xf numFmtId="165" fontId="5" fillId="2" borderId="2" xfId="1" applyFont="1" applyFill="1" applyBorder="1"/>
    <xf numFmtId="165" fontId="1" fillId="2" borderId="2" xfId="1" applyFill="1" applyBorder="1"/>
    <xf numFmtId="165" fontId="4" fillId="2" borderId="2" xfId="1" applyFont="1" applyFill="1" applyBorder="1"/>
    <xf numFmtId="165" fontId="6" fillId="2" borderId="2" xfId="1" applyFont="1" applyFill="1" applyBorder="1"/>
    <xf numFmtId="165" fontId="1" fillId="3" borderId="2" xfId="1" applyFill="1" applyBorder="1"/>
    <xf numFmtId="165" fontId="1" fillId="4" borderId="2" xfId="1" applyFill="1" applyBorder="1"/>
    <xf numFmtId="165" fontId="1" fillId="4" borderId="2" xfId="1" applyFill="1" applyBorder="1" applyProtection="1">
      <protection locked="0"/>
    </xf>
    <xf numFmtId="165" fontId="7" fillId="4" borderId="2" xfId="1" applyFont="1" applyFill="1" applyBorder="1"/>
    <xf numFmtId="165" fontId="1" fillId="5" borderId="2" xfId="1" applyFill="1" applyBorder="1"/>
    <xf numFmtId="165" fontId="1" fillId="0" borderId="0" xfId="1"/>
    <xf numFmtId="165" fontId="6" fillId="5" borderId="3" xfId="1" applyFont="1" applyFill="1" applyBorder="1"/>
    <xf numFmtId="165" fontId="1" fillId="5" borderId="3" xfId="1" applyFill="1" applyBorder="1"/>
    <xf numFmtId="165" fontId="8" fillId="6" borderId="4" xfId="1" applyFont="1" applyFill="1" applyBorder="1"/>
    <xf numFmtId="165" fontId="1" fillId="6" borderId="5" xfId="1" applyFill="1" applyBorder="1"/>
    <xf numFmtId="165" fontId="8" fillId="6" borderId="5" xfId="1" applyFont="1" applyFill="1" applyBorder="1"/>
    <xf numFmtId="165" fontId="8" fillId="6" borderId="6" xfId="1" applyFont="1" applyFill="1" applyBorder="1"/>
    <xf numFmtId="165" fontId="1" fillId="0" borderId="7" xfId="1" applyBorder="1"/>
    <xf numFmtId="165" fontId="6" fillId="0" borderId="0" xfId="1" applyFont="1" applyBorder="1"/>
    <xf numFmtId="165" fontId="1" fillId="0" borderId="0" xfId="1" applyBorder="1"/>
    <xf numFmtId="165" fontId="1" fillId="0" borderId="8" xfId="1" applyBorder="1"/>
    <xf numFmtId="165" fontId="1" fillId="0" borderId="9" xfId="1" applyBorder="1"/>
    <xf numFmtId="165" fontId="1" fillId="0" borderId="2" xfId="1" applyBorder="1"/>
    <xf numFmtId="165" fontId="1" fillId="0" borderId="0" xfId="1" applyAlignment="1">
      <alignment wrapText="1"/>
    </xf>
    <xf numFmtId="165" fontId="10" fillId="9" borderId="10" xfId="1" applyFont="1" applyFill="1" applyBorder="1"/>
    <xf numFmtId="165" fontId="10" fillId="9" borderId="12" xfId="1" applyFont="1" applyFill="1" applyBorder="1"/>
    <xf numFmtId="165" fontId="11" fillId="9" borderId="14" xfId="1" applyFont="1" applyFill="1" applyBorder="1"/>
    <xf numFmtId="165" fontId="1" fillId="12" borderId="14" xfId="1" applyFill="1" applyBorder="1"/>
    <xf numFmtId="164" fontId="1" fillId="12" borderId="14" xfId="1" applyNumberFormat="1" applyFill="1" applyBorder="1"/>
    <xf numFmtId="165" fontId="9" fillId="0" borderId="0" xfId="1" applyFont="1" applyAlignment="1">
      <alignment wrapText="1"/>
    </xf>
    <xf numFmtId="165" fontId="9" fillId="0" borderId="0" xfId="1" applyFont="1" applyBorder="1" applyAlignment="1">
      <alignment wrapText="1"/>
    </xf>
    <xf numFmtId="165" fontId="4" fillId="0" borderId="15" xfId="1" applyFont="1" applyBorder="1" applyAlignment="1">
      <alignment horizontal="left"/>
    </xf>
    <xf numFmtId="165" fontId="1" fillId="0" borderId="16" xfId="1" applyBorder="1" applyAlignment="1">
      <alignment horizontal="left"/>
    </xf>
    <xf numFmtId="165" fontId="1" fillId="0" borderId="15" xfId="1" applyBorder="1" applyAlignment="1">
      <alignment horizontal="left"/>
    </xf>
    <xf numFmtId="165" fontId="1" fillId="0" borderId="21" xfId="1" applyBorder="1" applyAlignment="1">
      <alignment horizontal="left"/>
    </xf>
    <xf numFmtId="165" fontId="1" fillId="0" borderId="0" xfId="1" applyBorder="1" applyAlignment="1">
      <alignment wrapText="1"/>
    </xf>
    <xf numFmtId="165" fontId="1" fillId="0" borderId="0" xfId="1" applyAlignment="1">
      <alignment horizontal="left" wrapText="1"/>
    </xf>
    <xf numFmtId="165" fontId="1" fillId="5" borderId="9" xfId="1" applyFill="1" applyBorder="1"/>
    <xf numFmtId="165" fontId="6" fillId="5" borderId="22" xfId="1" applyFont="1" applyFill="1" applyBorder="1"/>
    <xf numFmtId="165" fontId="1" fillId="5" borderId="22" xfId="1" applyFill="1" applyBorder="1"/>
    <xf numFmtId="165" fontId="6" fillId="3" borderId="2" xfId="1" applyFont="1" applyFill="1" applyBorder="1"/>
    <xf numFmtId="165" fontId="6" fillId="4" borderId="2" xfId="1" applyFont="1" applyFill="1" applyBorder="1"/>
    <xf numFmtId="165" fontId="4" fillId="4" borderId="2" xfId="1" applyFont="1" applyFill="1" applyBorder="1"/>
    <xf numFmtId="165" fontId="5" fillId="15" borderId="2" xfId="1" applyFont="1" applyFill="1" applyBorder="1"/>
    <xf numFmtId="165" fontId="1" fillId="15" borderId="2" xfId="1" applyFill="1" applyBorder="1"/>
    <xf numFmtId="165" fontId="6" fillId="15" borderId="2" xfId="1" applyFont="1" applyFill="1" applyBorder="1"/>
    <xf numFmtId="165" fontId="1" fillId="16" borderId="2" xfId="1" applyFill="1" applyBorder="1"/>
    <xf numFmtId="165" fontId="7" fillId="16" borderId="2" xfId="1" applyFont="1" applyFill="1" applyBorder="1"/>
    <xf numFmtId="165" fontId="7" fillId="15" borderId="2" xfId="1" applyFont="1" applyFill="1" applyBorder="1"/>
    <xf numFmtId="165" fontId="1" fillId="17" borderId="2" xfId="1" applyFill="1" applyBorder="1"/>
    <xf numFmtId="0" fontId="6" fillId="18" borderId="2" xfId="0" applyFont="1" applyFill="1" applyBorder="1"/>
    <xf numFmtId="165" fontId="6" fillId="17" borderId="2" xfId="1" applyFont="1" applyFill="1" applyBorder="1"/>
    <xf numFmtId="165" fontId="1" fillId="19" borderId="2" xfId="1" applyFill="1" applyBorder="1"/>
    <xf numFmtId="165" fontId="6" fillId="19" borderId="3" xfId="1" applyFont="1" applyFill="1" applyBorder="1"/>
    <xf numFmtId="165" fontId="1" fillId="19" borderId="3" xfId="1" applyFill="1" applyBorder="1"/>
    <xf numFmtId="165" fontId="1" fillId="20" borderId="2" xfId="1" applyFill="1" applyBorder="1"/>
    <xf numFmtId="165" fontId="1" fillId="21" borderId="2" xfId="1" applyFill="1" applyBorder="1"/>
    <xf numFmtId="165" fontId="6" fillId="20" borderId="2" xfId="1" applyFont="1" applyFill="1" applyBorder="1"/>
    <xf numFmtId="165" fontId="9" fillId="5" borderId="23" xfId="1" applyFont="1" applyFill="1" applyBorder="1" applyAlignment="1">
      <alignment wrapText="1"/>
    </xf>
    <xf numFmtId="165" fontId="9" fillId="11" borderId="23" xfId="1" applyFont="1" applyFill="1" applyBorder="1" applyAlignment="1">
      <alignment wrapText="1"/>
    </xf>
    <xf numFmtId="165" fontId="9" fillId="11" borderId="24" xfId="1" applyFont="1" applyFill="1" applyBorder="1" applyAlignment="1">
      <alignment wrapText="1"/>
    </xf>
    <xf numFmtId="165" fontId="10" fillId="9" borderId="25" xfId="1" applyFont="1" applyFill="1" applyBorder="1" applyAlignment="1">
      <alignment wrapText="1"/>
    </xf>
    <xf numFmtId="165" fontId="10" fillId="10" borderId="26" xfId="1" applyFont="1" applyFill="1" applyBorder="1" applyAlignment="1">
      <alignment wrapText="1"/>
    </xf>
    <xf numFmtId="165" fontId="10" fillId="10" borderId="27" xfId="1" applyFont="1" applyFill="1" applyBorder="1" applyAlignment="1">
      <alignment wrapText="1"/>
    </xf>
    <xf numFmtId="165" fontId="1" fillId="9" borderId="29" xfId="1" applyFill="1" applyBorder="1"/>
    <xf numFmtId="165" fontId="11" fillId="9" borderId="30" xfId="1" applyFont="1" applyFill="1" applyBorder="1"/>
    <xf numFmtId="165" fontId="12" fillId="9" borderId="30" xfId="1" applyFont="1" applyFill="1" applyBorder="1"/>
    <xf numFmtId="165" fontId="1" fillId="13" borderId="30" xfId="1" applyFill="1" applyBorder="1"/>
    <xf numFmtId="165" fontId="12" fillId="9" borderId="31" xfId="1" applyFont="1" applyFill="1" applyBorder="1"/>
    <xf numFmtId="165" fontId="1" fillId="13" borderId="30" xfId="1" applyFill="1" applyBorder="1" applyAlignment="1">
      <alignment wrapText="1"/>
    </xf>
    <xf numFmtId="165" fontId="10" fillId="10" borderId="32" xfId="1" applyFont="1" applyFill="1" applyBorder="1" applyAlignment="1">
      <alignment wrapText="1"/>
    </xf>
    <xf numFmtId="165" fontId="1" fillId="22" borderId="14" xfId="1" applyFill="1" applyBorder="1" applyAlignment="1">
      <alignment horizontal="left"/>
    </xf>
    <xf numFmtId="165" fontId="9" fillId="12" borderId="14" xfId="1" applyFont="1" applyFill="1" applyBorder="1"/>
    <xf numFmtId="165" fontId="1" fillId="0" borderId="0" xfId="1" applyAlignment="1">
      <alignment horizontal="center"/>
    </xf>
    <xf numFmtId="165" fontId="10" fillId="9" borderId="13" xfId="1" applyFont="1" applyFill="1" applyBorder="1" applyAlignment="1">
      <alignment horizontal="center"/>
    </xf>
    <xf numFmtId="165" fontId="1" fillId="12" borderId="14" xfId="1" applyFill="1" applyBorder="1" applyAlignment="1">
      <alignment horizontal="center"/>
    </xf>
    <xf numFmtId="165" fontId="9" fillId="12" borderId="14" xfId="1" applyFont="1" applyFill="1" applyBorder="1" applyAlignment="1">
      <alignment horizontal="center"/>
    </xf>
    <xf numFmtId="165" fontId="1" fillId="13" borderId="30" xfId="1" applyFill="1" applyBorder="1" applyAlignment="1">
      <alignment horizontal="center"/>
    </xf>
    <xf numFmtId="165" fontId="1" fillId="22" borderId="14" xfId="1" applyFill="1" applyBorder="1" applyAlignment="1">
      <alignment horizontal="center"/>
    </xf>
    <xf numFmtId="0" fontId="13" fillId="24" borderId="0" xfId="0" applyFont="1" applyFill="1" applyBorder="1" applyAlignment="1">
      <alignment wrapText="1"/>
    </xf>
    <xf numFmtId="0" fontId="0" fillId="0" borderId="0" xfId="0" applyAlignment="1"/>
    <xf numFmtId="0" fontId="14" fillId="24" borderId="0" xfId="0" applyFont="1" applyFill="1" applyBorder="1" applyAlignment="1">
      <alignment wrapText="1"/>
    </xf>
    <xf numFmtId="0" fontId="15" fillId="25" borderId="0" xfId="0" applyFont="1" applyFill="1" applyBorder="1" applyAlignment="1">
      <alignment wrapText="1"/>
    </xf>
    <xf numFmtId="0" fontId="16" fillId="25" borderId="0" xfId="0" applyFont="1" applyFill="1"/>
    <xf numFmtId="0" fontId="17" fillId="0" borderId="0" xfId="0" applyFont="1"/>
    <xf numFmtId="165" fontId="9" fillId="14" borderId="33" xfId="1" applyFont="1" applyFill="1" applyBorder="1" applyAlignment="1">
      <alignment horizontal="left"/>
    </xf>
    <xf numFmtId="165" fontId="9" fillId="14" borderId="34" xfId="1" applyFont="1" applyFill="1" applyBorder="1" applyAlignment="1">
      <alignment horizontal="left"/>
    </xf>
    <xf numFmtId="165" fontId="9" fillId="14" borderId="35" xfId="1" applyFont="1" applyFill="1" applyBorder="1" applyAlignment="1">
      <alignment horizontal="left"/>
    </xf>
    <xf numFmtId="165" fontId="1" fillId="22" borderId="43" xfId="1" applyFill="1" applyBorder="1" applyAlignment="1">
      <alignment horizontal="left"/>
    </xf>
    <xf numFmtId="43" fontId="1" fillId="21" borderId="2" xfId="1" applyNumberFormat="1" applyFill="1" applyBorder="1" applyAlignment="1">
      <alignment wrapText="1"/>
    </xf>
    <xf numFmtId="165" fontId="1" fillId="7" borderId="33" xfId="1" applyFill="1" applyBorder="1" applyAlignment="1"/>
    <xf numFmtId="165" fontId="1" fillId="7" borderId="34" xfId="1" applyFill="1" applyBorder="1" applyAlignment="1"/>
    <xf numFmtId="165" fontId="1" fillId="7" borderId="35" xfId="1" applyFill="1" applyBorder="1" applyAlignment="1"/>
    <xf numFmtId="165" fontId="9" fillId="14" borderId="33" xfId="1" applyFont="1" applyFill="1" applyBorder="1" applyAlignment="1">
      <alignment horizontal="left"/>
    </xf>
    <xf numFmtId="165" fontId="9" fillId="14" borderId="34" xfId="1" applyFont="1" applyFill="1" applyBorder="1" applyAlignment="1">
      <alignment horizontal="left"/>
    </xf>
    <xf numFmtId="165" fontId="9" fillId="14" borderId="35" xfId="1" applyFont="1" applyFill="1" applyBorder="1" applyAlignment="1">
      <alignment horizontal="left"/>
    </xf>
    <xf numFmtId="165" fontId="1" fillId="7" borderId="33" xfId="1" applyFill="1" applyBorder="1" applyAlignment="1"/>
    <xf numFmtId="165" fontId="1" fillId="7" borderId="34" xfId="1" applyFill="1" applyBorder="1" applyAlignment="1"/>
    <xf numFmtId="165" fontId="1" fillId="7" borderId="35" xfId="1" applyFill="1" applyBorder="1" applyAlignment="1"/>
    <xf numFmtId="165" fontId="1" fillId="7" borderId="33" xfId="1" applyFill="1" applyBorder="1" applyAlignment="1"/>
    <xf numFmtId="165" fontId="1" fillId="7" borderId="34" xfId="1" applyFill="1" applyBorder="1" applyAlignment="1"/>
    <xf numFmtId="165" fontId="1" fillId="7" borderId="35" xfId="1" applyFill="1" applyBorder="1" applyAlignment="1"/>
    <xf numFmtId="0" fontId="4" fillId="0" borderId="0" xfId="0" applyFont="1"/>
    <xf numFmtId="165" fontId="9" fillId="14" borderId="33" xfId="1" applyFont="1" applyFill="1" applyBorder="1" applyAlignment="1">
      <alignment horizontal="left"/>
    </xf>
    <xf numFmtId="165" fontId="9" fillId="14" borderId="34" xfId="1" applyFont="1" applyFill="1" applyBorder="1" applyAlignment="1">
      <alignment horizontal="left"/>
    </xf>
    <xf numFmtId="165" fontId="9" fillId="14" borderId="35" xfId="1" applyFont="1" applyFill="1" applyBorder="1" applyAlignment="1">
      <alignment horizontal="left"/>
    </xf>
    <xf numFmtId="165" fontId="5" fillId="26" borderId="40" xfId="1" applyFont="1" applyFill="1" applyBorder="1" applyAlignment="1"/>
    <xf numFmtId="165" fontId="6" fillId="27" borderId="2" xfId="1" applyFont="1" applyFill="1" applyBorder="1"/>
    <xf numFmtId="165" fontId="6" fillId="28" borderId="2" xfId="1" applyFont="1" applyFill="1" applyBorder="1"/>
    <xf numFmtId="165" fontId="1" fillId="29" borderId="2" xfId="1" applyFill="1" applyBorder="1"/>
    <xf numFmtId="165" fontId="1" fillId="30" borderId="2" xfId="1" applyFill="1" applyBorder="1"/>
    <xf numFmtId="165" fontId="5" fillId="29" borderId="2" xfId="1" applyFont="1" applyFill="1" applyBorder="1"/>
    <xf numFmtId="165" fontId="1" fillId="30" borderId="2" xfId="1" applyFill="1" applyBorder="1" applyProtection="1">
      <protection locked="0"/>
    </xf>
    <xf numFmtId="165" fontId="1" fillId="31" borderId="2" xfId="1" applyFill="1" applyBorder="1"/>
    <xf numFmtId="165" fontId="7" fillId="31" borderId="2" xfId="1" applyFont="1" applyFill="1" applyBorder="1"/>
    <xf numFmtId="165" fontId="7" fillId="30" borderId="2" xfId="1" applyFont="1" applyFill="1" applyBorder="1"/>
    <xf numFmtId="165" fontId="7" fillId="29" borderId="2" xfId="1" applyFont="1" applyFill="1" applyBorder="1"/>
    <xf numFmtId="165" fontId="1" fillId="32" borderId="2" xfId="1" applyFill="1" applyBorder="1"/>
    <xf numFmtId="0" fontId="6" fillId="32" borderId="2" xfId="0" applyFont="1" applyFill="1" applyBorder="1"/>
    <xf numFmtId="165" fontId="6" fillId="33" borderId="22" xfId="1" applyFont="1" applyFill="1" applyBorder="1"/>
    <xf numFmtId="165" fontId="6" fillId="33" borderId="3" xfId="1" applyFont="1" applyFill="1" applyBorder="1"/>
    <xf numFmtId="165" fontId="6" fillId="30" borderId="3" xfId="1" applyFont="1" applyFill="1" applyBorder="1"/>
    <xf numFmtId="165" fontId="19" fillId="16" borderId="2" xfId="1" applyFont="1" applyFill="1" applyBorder="1"/>
    <xf numFmtId="165" fontId="1" fillId="0" borderId="10" xfId="1" applyBorder="1" applyAlignment="1">
      <alignment horizontal="center"/>
    </xf>
    <xf numFmtId="0" fontId="0" fillId="0" borderId="44" xfId="0" applyBorder="1" applyAlignment="1">
      <alignment horizontal="center"/>
    </xf>
    <xf numFmtId="165" fontId="1" fillId="0" borderId="10" xfId="1" applyFill="1" applyBorder="1" applyAlignment="1">
      <alignment horizontal="center"/>
    </xf>
    <xf numFmtId="165" fontId="4" fillId="0" borderId="10" xfId="1" applyFont="1" applyFill="1" applyBorder="1" applyAlignment="1">
      <alignment horizontal="center"/>
    </xf>
    <xf numFmtId="165" fontId="1" fillId="0" borderId="1" xfId="1" applyFill="1" applyBorder="1" applyAlignment="1">
      <alignment horizontal="center"/>
    </xf>
    <xf numFmtId="165" fontId="9" fillId="7" borderId="33" xfId="1" applyFont="1" applyFill="1" applyBorder="1" applyAlignment="1">
      <alignment horizontal="left" wrapText="1"/>
    </xf>
    <xf numFmtId="165" fontId="9" fillId="7" borderId="34" xfId="1" applyFont="1" applyFill="1" applyBorder="1" applyAlignment="1">
      <alignment horizontal="left" wrapText="1"/>
    </xf>
    <xf numFmtId="165" fontId="9" fillId="7" borderId="35" xfId="1" applyFont="1" applyFill="1" applyBorder="1" applyAlignment="1">
      <alignment horizontal="left" wrapText="1"/>
    </xf>
    <xf numFmtId="165" fontId="18" fillId="26" borderId="41" xfId="1" applyFont="1" applyFill="1" applyBorder="1" applyAlignment="1">
      <alignment horizontal="center" vertical="center" textRotation="90"/>
    </xf>
    <xf numFmtId="165" fontId="18" fillId="26" borderId="42" xfId="1" applyFont="1" applyFill="1" applyBorder="1" applyAlignment="1">
      <alignment horizontal="center" vertical="center" textRotation="90"/>
    </xf>
    <xf numFmtId="165" fontId="9" fillId="23" borderId="20" xfId="1" applyFont="1" applyFill="1" applyBorder="1" applyAlignment="1">
      <alignment horizontal="left" wrapText="1"/>
    </xf>
    <xf numFmtId="165" fontId="1" fillId="14" borderId="20" xfId="1" applyFill="1" applyBorder="1" applyAlignment="1">
      <alignment vertical="top"/>
    </xf>
    <xf numFmtId="165" fontId="9" fillId="23" borderId="33" xfId="1" applyFont="1" applyFill="1" applyBorder="1" applyAlignment="1">
      <alignment wrapText="1"/>
    </xf>
    <xf numFmtId="165" fontId="9" fillId="23" borderId="34" xfId="1" applyFont="1" applyFill="1" applyBorder="1" applyAlignment="1">
      <alignment wrapText="1"/>
    </xf>
    <xf numFmtId="165" fontId="9" fillId="23" borderId="35" xfId="1" applyFont="1" applyFill="1" applyBorder="1" applyAlignment="1">
      <alignment wrapText="1"/>
    </xf>
    <xf numFmtId="165" fontId="11" fillId="9" borderId="33" xfId="1" applyFont="1" applyFill="1" applyBorder="1" applyAlignment="1">
      <alignment wrapText="1"/>
    </xf>
    <xf numFmtId="165" fontId="11" fillId="9" borderId="35" xfId="1" applyFont="1" applyFill="1" applyBorder="1" applyAlignment="1">
      <alignment wrapText="1"/>
    </xf>
    <xf numFmtId="165" fontId="11" fillId="9" borderId="20" xfId="1" applyFont="1" applyFill="1" applyBorder="1" applyAlignment="1"/>
    <xf numFmtId="165" fontId="11" fillId="9" borderId="20" xfId="1" applyFont="1" applyFill="1" applyBorder="1" applyAlignment="1">
      <alignment horizontal="left" wrapText="1"/>
    </xf>
    <xf numFmtId="165" fontId="9" fillId="23" borderId="33" xfId="1" applyFont="1" applyFill="1" applyBorder="1" applyAlignment="1"/>
    <xf numFmtId="165" fontId="9" fillId="23" borderId="35" xfId="1" applyFont="1" applyFill="1" applyBorder="1" applyAlignment="1"/>
    <xf numFmtId="165" fontId="9" fillId="14" borderId="33" xfId="1" applyFont="1" applyFill="1" applyBorder="1" applyAlignment="1">
      <alignment horizontal="left"/>
    </xf>
    <xf numFmtId="165" fontId="9" fillId="14" borderId="34" xfId="1" applyFont="1" applyFill="1" applyBorder="1" applyAlignment="1">
      <alignment horizontal="left"/>
    </xf>
    <xf numFmtId="165" fontId="9" fillId="14" borderId="35" xfId="1" applyFont="1" applyFill="1" applyBorder="1" applyAlignment="1">
      <alignment horizontal="left"/>
    </xf>
    <xf numFmtId="165" fontId="9" fillId="14" borderId="20" xfId="1" applyFont="1" applyFill="1" applyBorder="1" applyAlignment="1">
      <alignment horizontal="left" wrapText="1"/>
    </xf>
    <xf numFmtId="165" fontId="1" fillId="7" borderId="40" xfId="1" applyFill="1" applyBorder="1" applyAlignment="1">
      <alignment vertical="top"/>
    </xf>
    <xf numFmtId="165" fontId="1" fillId="7" borderId="41" xfId="1" applyFill="1" applyBorder="1" applyAlignment="1">
      <alignment vertical="top"/>
    </xf>
    <xf numFmtId="165" fontId="1" fillId="7" borderId="42" xfId="1" applyFill="1" applyBorder="1" applyAlignment="1">
      <alignment vertical="top"/>
    </xf>
    <xf numFmtId="165" fontId="1" fillId="7" borderId="33" xfId="1" applyFill="1" applyBorder="1" applyAlignment="1"/>
    <xf numFmtId="165" fontId="1" fillId="7" borderId="34" xfId="1" applyFill="1" applyBorder="1" applyAlignment="1"/>
    <xf numFmtId="165" fontId="1" fillId="7" borderId="35" xfId="1" applyFill="1" applyBorder="1" applyAlignment="1"/>
    <xf numFmtId="165" fontId="1" fillId="14" borderId="40" xfId="1" applyFill="1" applyBorder="1" applyAlignment="1">
      <alignment vertical="top"/>
    </xf>
    <xf numFmtId="165" fontId="1" fillId="14" borderId="41" xfId="1" applyFill="1" applyBorder="1" applyAlignment="1">
      <alignment vertical="top"/>
    </xf>
    <xf numFmtId="165" fontId="1" fillId="14" borderId="42" xfId="1" applyFill="1" applyBorder="1" applyAlignment="1">
      <alignment vertical="top"/>
    </xf>
    <xf numFmtId="165" fontId="9" fillId="14" borderId="33" xfId="1" applyFont="1" applyFill="1" applyBorder="1" applyAlignment="1">
      <alignment horizontal="left" wrapText="1"/>
    </xf>
    <xf numFmtId="165" fontId="9" fillId="14" borderId="34" xfId="1" applyFont="1" applyFill="1" applyBorder="1" applyAlignment="1">
      <alignment horizontal="left" wrapText="1"/>
    </xf>
    <xf numFmtId="165" fontId="9" fillId="14" borderId="35" xfId="1" applyFont="1" applyFill="1" applyBorder="1" applyAlignment="1">
      <alignment horizontal="left" wrapText="1"/>
    </xf>
    <xf numFmtId="165" fontId="1" fillId="5" borderId="36" xfId="1" applyFill="1" applyBorder="1" applyAlignment="1"/>
    <xf numFmtId="165" fontId="1" fillId="5" borderId="37" xfId="1" applyFill="1" applyBorder="1" applyAlignment="1"/>
    <xf numFmtId="165" fontId="9" fillId="5" borderId="14" xfId="1" applyFont="1" applyFill="1" applyBorder="1" applyAlignment="1">
      <alignment horizontal="left"/>
    </xf>
    <xf numFmtId="165" fontId="9" fillId="5" borderId="19" xfId="1" applyFont="1" applyFill="1" applyBorder="1" applyAlignment="1">
      <alignment horizontal="left" wrapText="1"/>
    </xf>
    <xf numFmtId="165" fontId="9" fillId="23" borderId="20" xfId="1" applyFont="1" applyFill="1" applyBorder="1" applyAlignment="1"/>
    <xf numFmtId="165" fontId="5" fillId="8" borderId="33" xfId="1" applyFont="1" applyFill="1" applyBorder="1" applyAlignment="1"/>
    <xf numFmtId="165" fontId="5" fillId="8" borderId="35" xfId="1" applyFont="1" applyFill="1" applyBorder="1" applyAlignment="1"/>
    <xf numFmtId="165" fontId="5" fillId="8" borderId="20" xfId="1" applyFont="1" applyFill="1" applyBorder="1" applyAlignment="1"/>
    <xf numFmtId="165" fontId="10" fillId="10" borderId="11" xfId="1" applyFont="1" applyFill="1" applyBorder="1" applyAlignment="1">
      <alignment wrapText="1"/>
    </xf>
    <xf numFmtId="165" fontId="10" fillId="10" borderId="10" xfId="1" applyFont="1" applyFill="1" applyBorder="1" applyAlignment="1">
      <alignment wrapText="1"/>
    </xf>
    <xf numFmtId="165" fontId="10" fillId="9" borderId="28" xfId="1" applyFont="1" applyFill="1" applyBorder="1" applyAlignment="1">
      <alignment wrapText="1"/>
    </xf>
    <xf numFmtId="165" fontId="11" fillId="9" borderId="38" xfId="1" applyFont="1" applyFill="1" applyBorder="1" applyAlignment="1"/>
    <xf numFmtId="165" fontId="11" fillId="9" borderId="39" xfId="1" applyFont="1" applyFill="1" applyBorder="1" applyAlignment="1"/>
    <xf numFmtId="165" fontId="11" fillId="9" borderId="17" xfId="1" applyFont="1" applyFill="1" applyBorder="1" applyAlignment="1"/>
    <xf numFmtId="165" fontId="11" fillId="9" borderId="18" xfId="1" applyFont="1" applyFill="1" applyBorder="1" applyAlignment="1">
      <alignment wrapText="1"/>
    </xf>
    <xf numFmtId="165" fontId="1" fillId="7" borderId="20" xfId="1" applyFill="1" applyBorder="1" applyAlignment="1">
      <alignment vertical="top"/>
    </xf>
    <xf numFmtId="165" fontId="9" fillId="7" borderId="20" xfId="1" applyFont="1" applyFill="1" applyBorder="1" applyAlignment="1">
      <alignment horizontal="left" wrapText="1"/>
    </xf>
    <xf numFmtId="165" fontId="5" fillId="5" borderId="33" xfId="1" applyFont="1" applyFill="1" applyBorder="1" applyAlignment="1"/>
    <xf numFmtId="165" fontId="5" fillId="5" borderId="35" xfId="1" applyFont="1" applyFill="1" applyBorder="1" applyAlignment="1"/>
    <xf numFmtId="165" fontId="5" fillId="5" borderId="20" xfId="1" applyFont="1" applyFill="1" applyBorder="1" applyAlignment="1"/>
    <xf numFmtId="165" fontId="5" fillId="5" borderId="20" xfId="1" applyFont="1" applyFill="1" applyBorder="1" applyAlignment="1">
      <alignment horizontal="left" wrapText="1"/>
    </xf>
    <xf numFmtId="165" fontId="1" fillId="14" borderId="33" xfId="1" applyFill="1" applyBorder="1" applyAlignment="1"/>
    <xf numFmtId="165" fontId="1" fillId="14" borderId="34" xfId="1" applyFill="1" applyBorder="1" applyAlignment="1"/>
    <xf numFmtId="165" fontId="1" fillId="14" borderId="35" xfId="1" applyFill="1" applyBorder="1" applyAlignment="1"/>
    <xf numFmtId="165" fontId="1" fillId="14" borderId="20" xfId="1" applyFill="1" applyBorder="1" applyAlignment="1"/>
    <xf numFmtId="0" fontId="0" fillId="0" borderId="30" xfId="0" applyBorder="1" applyAlignment="1"/>
    <xf numFmtId="0" fontId="0" fillId="0" borderId="31" xfId="0" applyBorder="1" applyAlignment="1"/>
    <xf numFmtId="0" fontId="0" fillId="0" borderId="41" xfId="0" applyBorder="1" applyAlignment="1">
      <alignment vertical="top"/>
    </xf>
    <xf numFmtId="0" fontId="0" fillId="0" borderId="42" xfId="0" applyBorder="1" applyAlignment="1">
      <alignment vertical="top"/>
    </xf>
  </cellXfs>
  <cellStyles count="6">
    <cellStyle name="Excel Built-in Normal" xfId="1" xr:uid="{00000000-0005-0000-0000-000000000000}"/>
    <cellStyle name="Heading" xfId="2" xr:uid="{00000000-0005-0000-0000-000001000000}"/>
    <cellStyle name="Heading1" xfId="3" xr:uid="{00000000-0005-0000-0000-000002000000}"/>
    <cellStyle name="Normal" xfId="0" builtinId="0" customBuiltin="1"/>
    <cellStyle name="Result" xfId="4" xr:uid="{00000000-0005-0000-0000-000004000000}"/>
    <cellStyle name="Result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strRef>
              <c:f>Score!$AH$90</c:f>
              <c:strCache>
                <c:ptCount val="1"/>
                <c:pt idx="0">
                  <c:v>Hundley, Lewis</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Score!$AI$88:$AQ$88</c:f>
              <c:numCache>
                <c:formatCode>[$-409]General</c:formatCode>
                <c:ptCount val="9"/>
                <c:pt idx="0">
                  <c:v>2</c:v>
                </c:pt>
                <c:pt idx="1">
                  <c:v>1</c:v>
                </c:pt>
                <c:pt idx="2">
                  <c:v>2</c:v>
                </c:pt>
                <c:pt idx="3">
                  <c:v>3</c:v>
                </c:pt>
                <c:pt idx="4">
                  <c:v>3</c:v>
                </c:pt>
                <c:pt idx="5">
                  <c:v>3</c:v>
                </c:pt>
                <c:pt idx="6">
                  <c:v>4</c:v>
                </c:pt>
                <c:pt idx="7">
                  <c:v>2</c:v>
                </c:pt>
                <c:pt idx="8">
                  <c:v>1</c:v>
                </c:pt>
              </c:numCache>
            </c:numRef>
          </c:val>
          <c:smooth val="0"/>
          <c:extLst>
            <c:ext xmlns:c16="http://schemas.microsoft.com/office/drawing/2014/chart" uri="{C3380CC4-5D6E-409C-BE32-E72D297353CC}">
              <c16:uniqueId val="{00000000-1E44-4FC3-A4E8-B28450EE323C}"/>
            </c:ext>
          </c:extLst>
        </c:ser>
        <c:ser>
          <c:idx val="1"/>
          <c:order val="1"/>
          <c:tx>
            <c:strRef>
              <c:f>Score!$AH$91</c:f>
              <c:strCache>
                <c:ptCount val="1"/>
                <c:pt idx="0">
                  <c:v>Taylor, Brad</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Score!$AI$89:$AQ$89</c:f>
              <c:numCache>
                <c:formatCode>[$-409]General</c:formatCode>
                <c:ptCount val="9"/>
                <c:pt idx="0">
                  <c:v>2</c:v>
                </c:pt>
                <c:pt idx="1">
                  <c:v>4</c:v>
                </c:pt>
                <c:pt idx="2">
                  <c:v>4</c:v>
                </c:pt>
                <c:pt idx="3">
                  <c:v>6</c:v>
                </c:pt>
                <c:pt idx="4">
                  <c:v>2</c:v>
                </c:pt>
                <c:pt idx="5">
                  <c:v>1</c:v>
                </c:pt>
                <c:pt idx="6">
                  <c:v>1</c:v>
                </c:pt>
                <c:pt idx="7">
                  <c:v>1</c:v>
                </c:pt>
                <c:pt idx="8">
                  <c:v>2</c:v>
                </c:pt>
              </c:numCache>
            </c:numRef>
          </c:val>
          <c:smooth val="0"/>
          <c:extLst>
            <c:ext xmlns:c16="http://schemas.microsoft.com/office/drawing/2014/chart" uri="{C3380CC4-5D6E-409C-BE32-E72D297353CC}">
              <c16:uniqueId val="{00000001-1E44-4FC3-A4E8-B28450EE323C}"/>
            </c:ext>
          </c:extLst>
        </c:ser>
        <c:ser>
          <c:idx val="2"/>
          <c:order val="2"/>
          <c:tx>
            <c:strRef>
              <c:f>Score!$AH$92</c:f>
              <c:strCache>
                <c:ptCount val="1"/>
                <c:pt idx="0">
                  <c:v>Harris, Bret</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Score!$AI$90:$AQ$90</c:f>
              <c:numCache>
                <c:formatCode>[$-409]General</c:formatCode>
                <c:ptCount val="9"/>
                <c:pt idx="0">
                  <c:v>2</c:v>
                </c:pt>
                <c:pt idx="1">
                  <c:v>6</c:v>
                </c:pt>
                <c:pt idx="2">
                  <c:v>1</c:v>
                </c:pt>
                <c:pt idx="3">
                  <c:v>1</c:v>
                </c:pt>
                <c:pt idx="4">
                  <c:v>1</c:v>
                </c:pt>
                <c:pt idx="5">
                  <c:v>2</c:v>
                </c:pt>
                <c:pt idx="6">
                  <c:v>2</c:v>
                </c:pt>
                <c:pt idx="7">
                  <c:v>3</c:v>
                </c:pt>
                <c:pt idx="8">
                  <c:v>3</c:v>
                </c:pt>
              </c:numCache>
            </c:numRef>
          </c:val>
          <c:smooth val="0"/>
          <c:extLst>
            <c:ext xmlns:c16="http://schemas.microsoft.com/office/drawing/2014/chart" uri="{C3380CC4-5D6E-409C-BE32-E72D297353CC}">
              <c16:uniqueId val="{00000002-1E44-4FC3-A4E8-B28450EE323C}"/>
            </c:ext>
          </c:extLst>
        </c:ser>
        <c:ser>
          <c:idx val="3"/>
          <c:order val="3"/>
          <c:tx>
            <c:strRef>
              <c:f>Score!$AH$93</c:f>
              <c:strCache>
                <c:ptCount val="1"/>
                <c:pt idx="0">
                  <c:v>Blazier, Dustin</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Score!$AI$91:$AQ$91</c:f>
              <c:numCache>
                <c:formatCode>[$-409]General</c:formatCode>
                <c:ptCount val="9"/>
                <c:pt idx="0">
                  <c:v>8</c:v>
                </c:pt>
                <c:pt idx="1">
                  <c:v>6</c:v>
                </c:pt>
                <c:pt idx="2">
                  <c:v>6</c:v>
                </c:pt>
                <c:pt idx="3">
                  <c:v>9</c:v>
                </c:pt>
                <c:pt idx="4">
                  <c:v>8</c:v>
                </c:pt>
                <c:pt idx="5">
                  <c:v>5</c:v>
                </c:pt>
                <c:pt idx="6">
                  <c:v>5</c:v>
                </c:pt>
                <c:pt idx="7">
                  <c:v>6</c:v>
                </c:pt>
                <c:pt idx="8">
                  <c:v>4</c:v>
                </c:pt>
              </c:numCache>
            </c:numRef>
          </c:val>
          <c:smooth val="0"/>
          <c:extLst>
            <c:ext xmlns:c16="http://schemas.microsoft.com/office/drawing/2014/chart" uri="{C3380CC4-5D6E-409C-BE32-E72D297353CC}">
              <c16:uniqueId val="{00000003-1E44-4FC3-A4E8-B28450EE323C}"/>
            </c:ext>
          </c:extLst>
        </c:ser>
        <c:ser>
          <c:idx val="4"/>
          <c:order val="4"/>
          <c:tx>
            <c:strRef>
              <c:f>Score!$AH$94</c:f>
              <c:strCache>
                <c:ptCount val="1"/>
                <c:pt idx="0">
                  <c:v>Rotta, Daryl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Score!$AI$92:$AQ$92</c:f>
              <c:numCache>
                <c:formatCode>[$-409]General</c:formatCode>
                <c:ptCount val="9"/>
                <c:pt idx="0">
                  <c:v>9</c:v>
                </c:pt>
                <c:pt idx="1">
                  <c:v>3</c:v>
                </c:pt>
                <c:pt idx="2">
                  <c:v>9</c:v>
                </c:pt>
                <c:pt idx="3">
                  <c:v>2</c:v>
                </c:pt>
                <c:pt idx="4">
                  <c:v>4</c:v>
                </c:pt>
                <c:pt idx="5">
                  <c:v>3</c:v>
                </c:pt>
                <c:pt idx="6">
                  <c:v>3</c:v>
                </c:pt>
                <c:pt idx="7">
                  <c:v>4</c:v>
                </c:pt>
                <c:pt idx="8">
                  <c:v>5</c:v>
                </c:pt>
              </c:numCache>
            </c:numRef>
          </c:val>
          <c:smooth val="0"/>
          <c:extLst>
            <c:ext xmlns:c16="http://schemas.microsoft.com/office/drawing/2014/chart" uri="{C3380CC4-5D6E-409C-BE32-E72D297353CC}">
              <c16:uniqueId val="{00000004-1E44-4FC3-A4E8-B28450EE323C}"/>
            </c:ext>
          </c:extLst>
        </c:ser>
        <c:ser>
          <c:idx val="5"/>
          <c:order val="5"/>
          <c:tx>
            <c:strRef>
              <c:f>Score!$AH$95</c:f>
              <c:strCache>
                <c:ptCount val="1"/>
                <c:pt idx="0">
                  <c:v>Burke, Paul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Score!$AI$93:$AQ$93</c:f>
              <c:numCache>
                <c:formatCode>[$-409]General</c:formatCode>
                <c:ptCount val="9"/>
                <c:pt idx="0">
                  <c:v>2</c:v>
                </c:pt>
                <c:pt idx="1">
                  <c:v>8</c:v>
                </c:pt>
                <c:pt idx="2">
                  <c:v>11</c:v>
                </c:pt>
                <c:pt idx="3">
                  <c:v>8</c:v>
                </c:pt>
                <c:pt idx="4">
                  <c:v>7</c:v>
                </c:pt>
                <c:pt idx="5">
                  <c:v>8</c:v>
                </c:pt>
                <c:pt idx="6">
                  <c:v>8</c:v>
                </c:pt>
                <c:pt idx="7">
                  <c:v>9</c:v>
                </c:pt>
                <c:pt idx="8">
                  <c:v>6</c:v>
                </c:pt>
              </c:numCache>
            </c:numRef>
          </c:val>
          <c:smooth val="0"/>
          <c:extLst>
            <c:ext xmlns:c16="http://schemas.microsoft.com/office/drawing/2014/chart" uri="{C3380CC4-5D6E-409C-BE32-E72D297353CC}">
              <c16:uniqueId val="{00000005-1E44-4FC3-A4E8-B28450EE323C}"/>
            </c:ext>
          </c:extLst>
        </c:ser>
        <c:ser>
          <c:idx val="6"/>
          <c:order val="6"/>
          <c:tx>
            <c:strRef>
              <c:f>Score!$AH$96</c:f>
              <c:strCache>
                <c:ptCount val="1"/>
                <c:pt idx="0">
                  <c:v>Black, Brian</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Score!$AI$94:$AQ$94</c:f>
              <c:numCache>
                <c:formatCode>[$-409]General</c:formatCode>
                <c:ptCount val="9"/>
                <c:pt idx="0">
                  <c:v>2</c:v>
                </c:pt>
                <c:pt idx="1">
                  <c:v>9</c:v>
                </c:pt>
                <c:pt idx="2">
                  <c:v>8</c:v>
                </c:pt>
                <c:pt idx="3">
                  <c:v>5</c:v>
                </c:pt>
                <c:pt idx="4">
                  <c:v>5</c:v>
                </c:pt>
                <c:pt idx="5">
                  <c:v>6</c:v>
                </c:pt>
                <c:pt idx="6">
                  <c:v>6</c:v>
                </c:pt>
                <c:pt idx="7">
                  <c:v>5</c:v>
                </c:pt>
                <c:pt idx="8">
                  <c:v>7</c:v>
                </c:pt>
              </c:numCache>
            </c:numRef>
          </c:val>
          <c:smooth val="0"/>
          <c:extLst>
            <c:ext xmlns:c16="http://schemas.microsoft.com/office/drawing/2014/chart" uri="{C3380CC4-5D6E-409C-BE32-E72D297353CC}">
              <c16:uniqueId val="{00000006-1E44-4FC3-A4E8-B28450EE323C}"/>
            </c:ext>
          </c:extLst>
        </c:ser>
        <c:ser>
          <c:idx val="7"/>
          <c:order val="7"/>
          <c:tx>
            <c:strRef>
              <c:f>Score!$AH$97</c:f>
              <c:strCache>
                <c:ptCount val="1"/>
                <c:pt idx="0">
                  <c:v>Burke, Rachel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Score!$AI$95:$AQ$95</c:f>
              <c:numCache>
                <c:formatCode>[$-409]General</c:formatCode>
                <c:ptCount val="9"/>
                <c:pt idx="0">
                  <c:v>1</c:v>
                </c:pt>
                <c:pt idx="1">
                  <c:v>2</c:v>
                </c:pt>
                <c:pt idx="2">
                  <c:v>5</c:v>
                </c:pt>
                <c:pt idx="3">
                  <c:v>4</c:v>
                </c:pt>
                <c:pt idx="4">
                  <c:v>6</c:v>
                </c:pt>
                <c:pt idx="5">
                  <c:v>7</c:v>
                </c:pt>
                <c:pt idx="6">
                  <c:v>7</c:v>
                </c:pt>
                <c:pt idx="7">
                  <c:v>8</c:v>
                </c:pt>
                <c:pt idx="8">
                  <c:v>8</c:v>
                </c:pt>
              </c:numCache>
            </c:numRef>
          </c:val>
          <c:smooth val="0"/>
          <c:extLst>
            <c:ext xmlns:c16="http://schemas.microsoft.com/office/drawing/2014/chart" uri="{C3380CC4-5D6E-409C-BE32-E72D297353CC}">
              <c16:uniqueId val="{00000007-1E44-4FC3-A4E8-B28450EE323C}"/>
            </c:ext>
          </c:extLst>
        </c:ser>
        <c:ser>
          <c:idx val="8"/>
          <c:order val="8"/>
          <c:tx>
            <c:strRef>
              <c:f>Score!$AH$98</c:f>
              <c:strCache>
                <c:ptCount val="1"/>
                <c:pt idx="0">
                  <c:v>Bellomy, Lonny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Score!$AI$96:$AQ$96</c:f>
              <c:numCache>
                <c:formatCode>[$-409]General</c:formatCode>
                <c:ptCount val="9"/>
                <c:pt idx="0">
                  <c:v>9</c:v>
                </c:pt>
                <c:pt idx="1">
                  <c:v>5</c:v>
                </c:pt>
                <c:pt idx="2">
                  <c:v>10</c:v>
                </c:pt>
                <c:pt idx="3">
                  <c:v>11</c:v>
                </c:pt>
                <c:pt idx="4">
                  <c:v>9</c:v>
                </c:pt>
                <c:pt idx="5">
                  <c:v>9</c:v>
                </c:pt>
                <c:pt idx="6">
                  <c:v>9</c:v>
                </c:pt>
                <c:pt idx="7">
                  <c:v>7</c:v>
                </c:pt>
                <c:pt idx="8">
                  <c:v>9</c:v>
                </c:pt>
              </c:numCache>
            </c:numRef>
          </c:val>
          <c:smooth val="0"/>
          <c:extLst>
            <c:ext xmlns:c16="http://schemas.microsoft.com/office/drawing/2014/chart" uri="{C3380CC4-5D6E-409C-BE32-E72D297353CC}">
              <c16:uniqueId val="{00000008-1E44-4FC3-A4E8-B28450EE323C}"/>
            </c:ext>
          </c:extLst>
        </c:ser>
        <c:ser>
          <c:idx val="9"/>
          <c:order val="9"/>
          <c:tx>
            <c:strRef>
              <c:f>Score!$AH$99</c:f>
              <c:strCache>
                <c:ptCount val="1"/>
                <c:pt idx="0">
                  <c:v>Brasher, Jon</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Score!$AI$97:$AQ$97</c:f>
              <c:numCache>
                <c:formatCode>[$-409]General</c:formatCode>
                <c:ptCount val="9"/>
                <c:pt idx="0">
                  <c:v>2</c:v>
                </c:pt>
                <c:pt idx="1">
                  <c:v>12</c:v>
                </c:pt>
                <c:pt idx="2">
                  <c:v>3</c:v>
                </c:pt>
                <c:pt idx="3">
                  <c:v>6</c:v>
                </c:pt>
                <c:pt idx="4">
                  <c:v>10</c:v>
                </c:pt>
                <c:pt idx="5">
                  <c:v>10</c:v>
                </c:pt>
                <c:pt idx="6">
                  <c:v>10</c:v>
                </c:pt>
                <c:pt idx="7">
                  <c:v>10</c:v>
                </c:pt>
                <c:pt idx="8">
                  <c:v>10</c:v>
                </c:pt>
              </c:numCache>
            </c:numRef>
          </c:val>
          <c:smooth val="0"/>
          <c:extLst>
            <c:ext xmlns:c16="http://schemas.microsoft.com/office/drawing/2014/chart" uri="{C3380CC4-5D6E-409C-BE32-E72D297353CC}">
              <c16:uniqueId val="{00000009-1E44-4FC3-A4E8-B28450EE323C}"/>
            </c:ext>
          </c:extLst>
        </c:ser>
        <c:ser>
          <c:idx val="10"/>
          <c:order val="10"/>
          <c:tx>
            <c:strRef>
              <c:f>Score!$AH$100</c:f>
              <c:strCache>
                <c:ptCount val="1"/>
                <c:pt idx="0">
                  <c:v>Mitchell, Jimmy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Score!$AI$98:$AQ$98</c:f>
              <c:numCache>
                <c:formatCode>[$-409]General</c:formatCode>
                <c:ptCount val="9"/>
                <c:pt idx="0">
                  <c:v>9</c:v>
                </c:pt>
                <c:pt idx="1">
                  <c:v>10</c:v>
                </c:pt>
                <c:pt idx="2">
                  <c:v>6</c:v>
                </c:pt>
                <c:pt idx="3">
                  <c:v>10</c:v>
                </c:pt>
                <c:pt idx="4">
                  <c:v>11</c:v>
                </c:pt>
                <c:pt idx="5">
                  <c:v>11</c:v>
                </c:pt>
                <c:pt idx="6">
                  <c:v>11</c:v>
                </c:pt>
                <c:pt idx="7">
                  <c:v>11</c:v>
                </c:pt>
                <c:pt idx="8">
                  <c:v>11</c:v>
                </c:pt>
              </c:numCache>
            </c:numRef>
          </c:val>
          <c:smooth val="0"/>
          <c:extLst>
            <c:ext xmlns:c16="http://schemas.microsoft.com/office/drawing/2014/chart" uri="{C3380CC4-5D6E-409C-BE32-E72D297353CC}">
              <c16:uniqueId val="{0000000A-1E44-4FC3-A4E8-B28450EE323C}"/>
            </c:ext>
          </c:extLst>
        </c:ser>
        <c:ser>
          <c:idx val="11"/>
          <c:order val="11"/>
          <c:tx>
            <c:strRef>
              <c:f>Score!$AH$101</c:f>
              <c:strCache>
                <c:ptCount val="1"/>
                <c:pt idx="0">
                  <c:v>Ingram, Mitch</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Score!$AI$99:$AQ$99</c:f>
              <c:numCache>
                <c:formatCode>[$-409]General</c:formatCode>
                <c:ptCount val="9"/>
                <c:pt idx="1">
                  <c:v>11</c:v>
                </c:pt>
                <c:pt idx="2">
                  <c:v>12</c:v>
                </c:pt>
                <c:pt idx="3">
                  <c:v>12</c:v>
                </c:pt>
                <c:pt idx="4">
                  <c:v>12</c:v>
                </c:pt>
                <c:pt idx="5">
                  <c:v>12</c:v>
                </c:pt>
                <c:pt idx="6">
                  <c:v>12</c:v>
                </c:pt>
                <c:pt idx="7">
                  <c:v>12</c:v>
                </c:pt>
                <c:pt idx="8">
                  <c:v>12</c:v>
                </c:pt>
              </c:numCache>
            </c:numRef>
          </c:val>
          <c:smooth val="0"/>
          <c:extLst>
            <c:ext xmlns:c16="http://schemas.microsoft.com/office/drawing/2014/chart" uri="{C3380CC4-5D6E-409C-BE32-E72D297353CC}">
              <c16:uniqueId val="{0000000B-1E44-4FC3-A4E8-B28450EE323C}"/>
            </c:ext>
          </c:extLst>
        </c:ser>
        <c:dLbls>
          <c:showLegendKey val="0"/>
          <c:showVal val="0"/>
          <c:showCatName val="0"/>
          <c:showSerName val="0"/>
          <c:showPercent val="0"/>
          <c:showBubbleSize val="0"/>
        </c:dLbls>
        <c:smooth val="0"/>
        <c:axId val="249219000"/>
        <c:axId val="249219384"/>
      </c:lineChart>
      <c:catAx>
        <c:axId val="249219000"/>
        <c:scaling>
          <c:orientation val="minMax"/>
        </c:scaling>
        <c:delete val="0"/>
        <c:axPos val="b"/>
        <c:numFmt formatCode="[$-409]General" sourceLinked="1"/>
        <c:majorTickMark val="out"/>
        <c:minorTickMark val="none"/>
        <c:tickLblPos val="nextTo"/>
        <c:crossAx val="249219384"/>
        <c:crosses val="autoZero"/>
        <c:auto val="1"/>
        <c:lblAlgn val="ctr"/>
        <c:lblOffset val="100"/>
        <c:noMultiLvlLbl val="0"/>
      </c:catAx>
      <c:valAx>
        <c:axId val="249219384"/>
        <c:scaling>
          <c:orientation val="minMax"/>
        </c:scaling>
        <c:delete val="0"/>
        <c:axPos val="l"/>
        <c:majorGridlines/>
        <c:numFmt formatCode="[$-409]General" sourceLinked="1"/>
        <c:majorTickMark val="out"/>
        <c:minorTickMark val="none"/>
        <c:tickLblPos val="nextTo"/>
        <c:crossAx val="24921900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strRef>
              <c:f>Score!$AH$90</c:f>
              <c:strCache>
                <c:ptCount val="1"/>
                <c:pt idx="0">
                  <c:v>Hundley, Lewis</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Score!$AI$88:$AQ$88</c:f>
              <c:numCache>
                <c:formatCode>[$-409]General</c:formatCode>
                <c:ptCount val="9"/>
                <c:pt idx="0">
                  <c:v>2</c:v>
                </c:pt>
                <c:pt idx="1">
                  <c:v>1</c:v>
                </c:pt>
                <c:pt idx="2">
                  <c:v>2</c:v>
                </c:pt>
                <c:pt idx="3">
                  <c:v>3</c:v>
                </c:pt>
                <c:pt idx="4">
                  <c:v>3</c:v>
                </c:pt>
                <c:pt idx="5">
                  <c:v>3</c:v>
                </c:pt>
                <c:pt idx="6">
                  <c:v>4</c:v>
                </c:pt>
                <c:pt idx="7">
                  <c:v>2</c:v>
                </c:pt>
                <c:pt idx="8">
                  <c:v>1</c:v>
                </c:pt>
              </c:numCache>
            </c:numRef>
          </c:val>
          <c:smooth val="0"/>
          <c:extLst>
            <c:ext xmlns:c16="http://schemas.microsoft.com/office/drawing/2014/chart" uri="{C3380CC4-5D6E-409C-BE32-E72D297353CC}">
              <c16:uniqueId val="{00000000-ED52-4E7D-98D3-8D10B8FDA26D}"/>
            </c:ext>
          </c:extLst>
        </c:ser>
        <c:ser>
          <c:idx val="1"/>
          <c:order val="1"/>
          <c:tx>
            <c:strRef>
              <c:f>Score!$AH$91</c:f>
              <c:strCache>
                <c:ptCount val="1"/>
                <c:pt idx="0">
                  <c:v>Taylor, Brad</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Score!$AI$89:$AQ$89</c:f>
              <c:numCache>
                <c:formatCode>[$-409]General</c:formatCode>
                <c:ptCount val="9"/>
                <c:pt idx="0">
                  <c:v>2</c:v>
                </c:pt>
                <c:pt idx="1">
                  <c:v>4</c:v>
                </c:pt>
                <c:pt idx="2">
                  <c:v>4</c:v>
                </c:pt>
                <c:pt idx="3">
                  <c:v>6</c:v>
                </c:pt>
                <c:pt idx="4">
                  <c:v>2</c:v>
                </c:pt>
                <c:pt idx="5">
                  <c:v>1</c:v>
                </c:pt>
                <c:pt idx="6">
                  <c:v>1</c:v>
                </c:pt>
                <c:pt idx="7">
                  <c:v>1</c:v>
                </c:pt>
                <c:pt idx="8">
                  <c:v>2</c:v>
                </c:pt>
              </c:numCache>
            </c:numRef>
          </c:val>
          <c:smooth val="0"/>
          <c:extLst>
            <c:ext xmlns:c16="http://schemas.microsoft.com/office/drawing/2014/chart" uri="{C3380CC4-5D6E-409C-BE32-E72D297353CC}">
              <c16:uniqueId val="{00000001-ED52-4E7D-98D3-8D10B8FDA26D}"/>
            </c:ext>
          </c:extLst>
        </c:ser>
        <c:ser>
          <c:idx val="2"/>
          <c:order val="2"/>
          <c:tx>
            <c:strRef>
              <c:f>Score!$AH$92</c:f>
              <c:strCache>
                <c:ptCount val="1"/>
                <c:pt idx="0">
                  <c:v>Harris, Bret</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Score!$AI$90:$AQ$90</c:f>
              <c:numCache>
                <c:formatCode>[$-409]General</c:formatCode>
                <c:ptCount val="9"/>
                <c:pt idx="0">
                  <c:v>2</c:v>
                </c:pt>
                <c:pt idx="1">
                  <c:v>6</c:v>
                </c:pt>
                <c:pt idx="2">
                  <c:v>1</c:v>
                </c:pt>
                <c:pt idx="3">
                  <c:v>1</c:v>
                </c:pt>
                <c:pt idx="4">
                  <c:v>1</c:v>
                </c:pt>
                <c:pt idx="5">
                  <c:v>2</c:v>
                </c:pt>
                <c:pt idx="6">
                  <c:v>2</c:v>
                </c:pt>
                <c:pt idx="7">
                  <c:v>3</c:v>
                </c:pt>
                <c:pt idx="8">
                  <c:v>3</c:v>
                </c:pt>
              </c:numCache>
            </c:numRef>
          </c:val>
          <c:smooth val="0"/>
          <c:extLst>
            <c:ext xmlns:c16="http://schemas.microsoft.com/office/drawing/2014/chart" uri="{C3380CC4-5D6E-409C-BE32-E72D297353CC}">
              <c16:uniqueId val="{00000002-ED52-4E7D-98D3-8D10B8FDA26D}"/>
            </c:ext>
          </c:extLst>
        </c:ser>
        <c:ser>
          <c:idx val="3"/>
          <c:order val="3"/>
          <c:tx>
            <c:strRef>
              <c:f>Score!$AH$93</c:f>
              <c:strCache>
                <c:ptCount val="1"/>
                <c:pt idx="0">
                  <c:v>Blazier, Dustin</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Score!$AI$91:$AQ$91</c:f>
              <c:numCache>
                <c:formatCode>[$-409]General</c:formatCode>
                <c:ptCount val="9"/>
                <c:pt idx="0">
                  <c:v>8</c:v>
                </c:pt>
                <c:pt idx="1">
                  <c:v>6</c:v>
                </c:pt>
                <c:pt idx="2">
                  <c:v>6</c:v>
                </c:pt>
                <c:pt idx="3">
                  <c:v>9</c:v>
                </c:pt>
                <c:pt idx="4">
                  <c:v>8</c:v>
                </c:pt>
                <c:pt idx="5">
                  <c:v>5</c:v>
                </c:pt>
                <c:pt idx="6">
                  <c:v>5</c:v>
                </c:pt>
                <c:pt idx="7">
                  <c:v>6</c:v>
                </c:pt>
                <c:pt idx="8">
                  <c:v>4</c:v>
                </c:pt>
              </c:numCache>
            </c:numRef>
          </c:val>
          <c:smooth val="0"/>
          <c:extLst>
            <c:ext xmlns:c16="http://schemas.microsoft.com/office/drawing/2014/chart" uri="{C3380CC4-5D6E-409C-BE32-E72D297353CC}">
              <c16:uniqueId val="{00000003-ED52-4E7D-98D3-8D10B8FDA26D}"/>
            </c:ext>
          </c:extLst>
        </c:ser>
        <c:ser>
          <c:idx val="4"/>
          <c:order val="4"/>
          <c:tx>
            <c:strRef>
              <c:f>Score!$AH$94</c:f>
              <c:strCache>
                <c:ptCount val="1"/>
                <c:pt idx="0">
                  <c:v>Rotta, Daryl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Score!$AI$92:$AQ$92</c:f>
              <c:numCache>
                <c:formatCode>[$-409]General</c:formatCode>
                <c:ptCount val="9"/>
                <c:pt idx="0">
                  <c:v>9</c:v>
                </c:pt>
                <c:pt idx="1">
                  <c:v>3</c:v>
                </c:pt>
                <c:pt idx="2">
                  <c:v>9</c:v>
                </c:pt>
                <c:pt idx="3">
                  <c:v>2</c:v>
                </c:pt>
                <c:pt idx="4">
                  <c:v>4</c:v>
                </c:pt>
                <c:pt idx="5">
                  <c:v>3</c:v>
                </c:pt>
                <c:pt idx="6">
                  <c:v>3</c:v>
                </c:pt>
                <c:pt idx="7">
                  <c:v>4</c:v>
                </c:pt>
                <c:pt idx="8">
                  <c:v>5</c:v>
                </c:pt>
              </c:numCache>
            </c:numRef>
          </c:val>
          <c:smooth val="0"/>
          <c:extLst>
            <c:ext xmlns:c16="http://schemas.microsoft.com/office/drawing/2014/chart" uri="{C3380CC4-5D6E-409C-BE32-E72D297353CC}">
              <c16:uniqueId val="{00000004-ED52-4E7D-98D3-8D10B8FDA26D}"/>
            </c:ext>
          </c:extLst>
        </c:ser>
        <c:ser>
          <c:idx val="5"/>
          <c:order val="5"/>
          <c:tx>
            <c:strRef>
              <c:f>Score!$AH$95</c:f>
              <c:strCache>
                <c:ptCount val="1"/>
                <c:pt idx="0">
                  <c:v>Burke, Paul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Score!$AI$93:$AQ$93</c:f>
              <c:numCache>
                <c:formatCode>[$-409]General</c:formatCode>
                <c:ptCount val="9"/>
                <c:pt idx="0">
                  <c:v>2</c:v>
                </c:pt>
                <c:pt idx="1">
                  <c:v>8</c:v>
                </c:pt>
                <c:pt idx="2">
                  <c:v>11</c:v>
                </c:pt>
                <c:pt idx="3">
                  <c:v>8</c:v>
                </c:pt>
                <c:pt idx="4">
                  <c:v>7</c:v>
                </c:pt>
                <c:pt idx="5">
                  <c:v>8</c:v>
                </c:pt>
                <c:pt idx="6">
                  <c:v>8</c:v>
                </c:pt>
                <c:pt idx="7">
                  <c:v>9</c:v>
                </c:pt>
                <c:pt idx="8">
                  <c:v>6</c:v>
                </c:pt>
              </c:numCache>
            </c:numRef>
          </c:val>
          <c:smooth val="0"/>
          <c:extLst>
            <c:ext xmlns:c16="http://schemas.microsoft.com/office/drawing/2014/chart" uri="{C3380CC4-5D6E-409C-BE32-E72D297353CC}">
              <c16:uniqueId val="{00000005-ED52-4E7D-98D3-8D10B8FDA26D}"/>
            </c:ext>
          </c:extLst>
        </c:ser>
        <c:ser>
          <c:idx val="6"/>
          <c:order val="6"/>
          <c:tx>
            <c:strRef>
              <c:f>Score!$AH$96</c:f>
              <c:strCache>
                <c:ptCount val="1"/>
                <c:pt idx="0">
                  <c:v>Black, Brian</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Score!$AI$94:$AQ$94</c:f>
              <c:numCache>
                <c:formatCode>[$-409]General</c:formatCode>
                <c:ptCount val="9"/>
                <c:pt idx="0">
                  <c:v>2</c:v>
                </c:pt>
                <c:pt idx="1">
                  <c:v>9</c:v>
                </c:pt>
                <c:pt idx="2">
                  <c:v>8</c:v>
                </c:pt>
                <c:pt idx="3">
                  <c:v>5</c:v>
                </c:pt>
                <c:pt idx="4">
                  <c:v>5</c:v>
                </c:pt>
                <c:pt idx="5">
                  <c:v>6</c:v>
                </c:pt>
                <c:pt idx="6">
                  <c:v>6</c:v>
                </c:pt>
                <c:pt idx="7">
                  <c:v>5</c:v>
                </c:pt>
                <c:pt idx="8">
                  <c:v>7</c:v>
                </c:pt>
              </c:numCache>
            </c:numRef>
          </c:val>
          <c:smooth val="0"/>
          <c:extLst>
            <c:ext xmlns:c16="http://schemas.microsoft.com/office/drawing/2014/chart" uri="{C3380CC4-5D6E-409C-BE32-E72D297353CC}">
              <c16:uniqueId val="{00000006-ED52-4E7D-98D3-8D10B8FDA26D}"/>
            </c:ext>
          </c:extLst>
        </c:ser>
        <c:ser>
          <c:idx val="7"/>
          <c:order val="7"/>
          <c:tx>
            <c:strRef>
              <c:f>Score!$AH$97</c:f>
              <c:strCache>
                <c:ptCount val="1"/>
                <c:pt idx="0">
                  <c:v>Burke, Rachel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Score!$AI$95:$AQ$95</c:f>
              <c:numCache>
                <c:formatCode>[$-409]General</c:formatCode>
                <c:ptCount val="9"/>
                <c:pt idx="0">
                  <c:v>1</c:v>
                </c:pt>
                <c:pt idx="1">
                  <c:v>2</c:v>
                </c:pt>
                <c:pt idx="2">
                  <c:v>5</c:v>
                </c:pt>
                <c:pt idx="3">
                  <c:v>4</c:v>
                </c:pt>
                <c:pt idx="4">
                  <c:v>6</c:v>
                </c:pt>
                <c:pt idx="5">
                  <c:v>7</c:v>
                </c:pt>
                <c:pt idx="6">
                  <c:v>7</c:v>
                </c:pt>
                <c:pt idx="7">
                  <c:v>8</c:v>
                </c:pt>
                <c:pt idx="8">
                  <c:v>8</c:v>
                </c:pt>
              </c:numCache>
            </c:numRef>
          </c:val>
          <c:smooth val="0"/>
          <c:extLst>
            <c:ext xmlns:c16="http://schemas.microsoft.com/office/drawing/2014/chart" uri="{C3380CC4-5D6E-409C-BE32-E72D297353CC}">
              <c16:uniqueId val="{00000007-ED52-4E7D-98D3-8D10B8FDA26D}"/>
            </c:ext>
          </c:extLst>
        </c:ser>
        <c:ser>
          <c:idx val="8"/>
          <c:order val="8"/>
          <c:tx>
            <c:strRef>
              <c:f>Score!$AH$98</c:f>
              <c:strCache>
                <c:ptCount val="1"/>
                <c:pt idx="0">
                  <c:v>Bellomy, Lonny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Score!$AI$96:$AQ$96</c:f>
              <c:numCache>
                <c:formatCode>[$-409]General</c:formatCode>
                <c:ptCount val="9"/>
                <c:pt idx="0">
                  <c:v>9</c:v>
                </c:pt>
                <c:pt idx="1">
                  <c:v>5</c:v>
                </c:pt>
                <c:pt idx="2">
                  <c:v>10</c:v>
                </c:pt>
                <c:pt idx="3">
                  <c:v>11</c:v>
                </c:pt>
                <c:pt idx="4">
                  <c:v>9</c:v>
                </c:pt>
                <c:pt idx="5">
                  <c:v>9</c:v>
                </c:pt>
                <c:pt idx="6">
                  <c:v>9</c:v>
                </c:pt>
                <c:pt idx="7">
                  <c:v>7</c:v>
                </c:pt>
                <c:pt idx="8">
                  <c:v>9</c:v>
                </c:pt>
              </c:numCache>
            </c:numRef>
          </c:val>
          <c:smooth val="0"/>
          <c:extLst>
            <c:ext xmlns:c16="http://schemas.microsoft.com/office/drawing/2014/chart" uri="{C3380CC4-5D6E-409C-BE32-E72D297353CC}">
              <c16:uniqueId val="{00000008-ED52-4E7D-98D3-8D10B8FDA26D}"/>
            </c:ext>
          </c:extLst>
        </c:ser>
        <c:ser>
          <c:idx val="9"/>
          <c:order val="9"/>
          <c:tx>
            <c:strRef>
              <c:f>Score!$AH$99</c:f>
              <c:strCache>
                <c:ptCount val="1"/>
                <c:pt idx="0">
                  <c:v>Brasher, Jon</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Score!$AI$97:$AQ$97</c:f>
              <c:numCache>
                <c:formatCode>[$-409]General</c:formatCode>
                <c:ptCount val="9"/>
                <c:pt idx="0">
                  <c:v>2</c:v>
                </c:pt>
                <c:pt idx="1">
                  <c:v>12</c:v>
                </c:pt>
                <c:pt idx="2">
                  <c:v>3</c:v>
                </c:pt>
                <c:pt idx="3">
                  <c:v>6</c:v>
                </c:pt>
                <c:pt idx="4">
                  <c:v>10</c:v>
                </c:pt>
                <c:pt idx="5">
                  <c:v>10</c:v>
                </c:pt>
                <c:pt idx="6">
                  <c:v>10</c:v>
                </c:pt>
                <c:pt idx="7">
                  <c:v>10</c:v>
                </c:pt>
                <c:pt idx="8">
                  <c:v>10</c:v>
                </c:pt>
              </c:numCache>
            </c:numRef>
          </c:val>
          <c:smooth val="0"/>
          <c:extLst>
            <c:ext xmlns:c16="http://schemas.microsoft.com/office/drawing/2014/chart" uri="{C3380CC4-5D6E-409C-BE32-E72D297353CC}">
              <c16:uniqueId val="{00000009-ED52-4E7D-98D3-8D10B8FDA26D}"/>
            </c:ext>
          </c:extLst>
        </c:ser>
        <c:ser>
          <c:idx val="10"/>
          <c:order val="10"/>
          <c:tx>
            <c:strRef>
              <c:f>Score!$AH$100</c:f>
              <c:strCache>
                <c:ptCount val="1"/>
                <c:pt idx="0">
                  <c:v>Mitchell, Jimmy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Score!$AI$98:$AQ$98</c:f>
              <c:numCache>
                <c:formatCode>[$-409]General</c:formatCode>
                <c:ptCount val="9"/>
                <c:pt idx="0">
                  <c:v>9</c:v>
                </c:pt>
                <c:pt idx="1">
                  <c:v>10</c:v>
                </c:pt>
                <c:pt idx="2">
                  <c:v>6</c:v>
                </c:pt>
                <c:pt idx="3">
                  <c:v>10</c:v>
                </c:pt>
                <c:pt idx="4">
                  <c:v>11</c:v>
                </c:pt>
                <c:pt idx="5">
                  <c:v>11</c:v>
                </c:pt>
                <c:pt idx="6">
                  <c:v>11</c:v>
                </c:pt>
                <c:pt idx="7">
                  <c:v>11</c:v>
                </c:pt>
                <c:pt idx="8">
                  <c:v>11</c:v>
                </c:pt>
              </c:numCache>
            </c:numRef>
          </c:val>
          <c:smooth val="0"/>
          <c:extLst>
            <c:ext xmlns:c16="http://schemas.microsoft.com/office/drawing/2014/chart" uri="{C3380CC4-5D6E-409C-BE32-E72D297353CC}">
              <c16:uniqueId val="{0000000A-ED52-4E7D-98D3-8D10B8FDA26D}"/>
            </c:ext>
          </c:extLst>
        </c:ser>
        <c:ser>
          <c:idx val="11"/>
          <c:order val="11"/>
          <c:tx>
            <c:strRef>
              <c:f>Score!$AH$101</c:f>
              <c:strCache>
                <c:ptCount val="1"/>
                <c:pt idx="0">
                  <c:v>Ingram, Mitch</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Score!$AI$99:$AQ$99</c:f>
              <c:numCache>
                <c:formatCode>[$-409]General</c:formatCode>
                <c:ptCount val="9"/>
                <c:pt idx="1">
                  <c:v>11</c:v>
                </c:pt>
                <c:pt idx="2">
                  <c:v>12</c:v>
                </c:pt>
                <c:pt idx="3">
                  <c:v>12</c:v>
                </c:pt>
                <c:pt idx="4">
                  <c:v>12</c:v>
                </c:pt>
                <c:pt idx="5">
                  <c:v>12</c:v>
                </c:pt>
                <c:pt idx="6">
                  <c:v>12</c:v>
                </c:pt>
                <c:pt idx="7">
                  <c:v>12</c:v>
                </c:pt>
                <c:pt idx="8">
                  <c:v>12</c:v>
                </c:pt>
              </c:numCache>
            </c:numRef>
          </c:val>
          <c:smooth val="0"/>
          <c:extLst>
            <c:ext xmlns:c16="http://schemas.microsoft.com/office/drawing/2014/chart" uri="{C3380CC4-5D6E-409C-BE32-E72D297353CC}">
              <c16:uniqueId val="{0000000B-ED52-4E7D-98D3-8D10B8FDA26D}"/>
            </c:ext>
          </c:extLst>
        </c:ser>
        <c:dLbls>
          <c:showLegendKey val="0"/>
          <c:showVal val="0"/>
          <c:showCatName val="0"/>
          <c:showSerName val="0"/>
          <c:showPercent val="0"/>
          <c:showBubbleSize val="0"/>
        </c:dLbls>
        <c:smooth val="0"/>
        <c:axId val="249387224"/>
        <c:axId val="249387608"/>
      </c:lineChart>
      <c:catAx>
        <c:axId val="249387224"/>
        <c:scaling>
          <c:orientation val="minMax"/>
        </c:scaling>
        <c:delete val="0"/>
        <c:axPos val="b"/>
        <c:numFmt formatCode="[$-409]General" sourceLinked="1"/>
        <c:majorTickMark val="out"/>
        <c:minorTickMark val="none"/>
        <c:tickLblPos val="nextTo"/>
        <c:crossAx val="249387608"/>
        <c:crosses val="autoZero"/>
        <c:auto val="1"/>
        <c:lblAlgn val="ctr"/>
        <c:lblOffset val="100"/>
        <c:noMultiLvlLbl val="0"/>
      </c:catAx>
      <c:valAx>
        <c:axId val="249387608"/>
        <c:scaling>
          <c:orientation val="minMax"/>
        </c:scaling>
        <c:delete val="0"/>
        <c:axPos val="l"/>
        <c:majorGridlines/>
        <c:numFmt formatCode="[$-409]General" sourceLinked="1"/>
        <c:majorTickMark val="out"/>
        <c:minorTickMark val="none"/>
        <c:tickLblPos val="nextTo"/>
        <c:crossAx val="24938722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strRef>
              <c:f>Score!$AH$90</c:f>
              <c:strCache>
                <c:ptCount val="1"/>
                <c:pt idx="0">
                  <c:v>Hundley, Lewis</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Score!$AI$88:$AQ$88</c:f>
              <c:numCache>
                <c:formatCode>[$-409]General</c:formatCode>
                <c:ptCount val="9"/>
                <c:pt idx="0">
                  <c:v>2</c:v>
                </c:pt>
                <c:pt idx="1">
                  <c:v>1</c:v>
                </c:pt>
                <c:pt idx="2">
                  <c:v>2</c:v>
                </c:pt>
                <c:pt idx="3">
                  <c:v>3</c:v>
                </c:pt>
                <c:pt idx="4">
                  <c:v>3</c:v>
                </c:pt>
                <c:pt idx="5">
                  <c:v>3</c:v>
                </c:pt>
                <c:pt idx="6">
                  <c:v>4</c:v>
                </c:pt>
                <c:pt idx="7">
                  <c:v>2</c:v>
                </c:pt>
                <c:pt idx="8">
                  <c:v>1</c:v>
                </c:pt>
              </c:numCache>
            </c:numRef>
          </c:val>
          <c:smooth val="0"/>
          <c:extLst>
            <c:ext xmlns:c16="http://schemas.microsoft.com/office/drawing/2014/chart" uri="{C3380CC4-5D6E-409C-BE32-E72D297353CC}">
              <c16:uniqueId val="{00000000-65F6-4B3E-AF2D-5B67F82ADE7D}"/>
            </c:ext>
          </c:extLst>
        </c:ser>
        <c:ser>
          <c:idx val="1"/>
          <c:order val="1"/>
          <c:tx>
            <c:strRef>
              <c:f>Score!$AH$91</c:f>
              <c:strCache>
                <c:ptCount val="1"/>
                <c:pt idx="0">
                  <c:v>Taylor, Brad</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Score!$AI$89:$AQ$89</c:f>
              <c:numCache>
                <c:formatCode>[$-409]General</c:formatCode>
                <c:ptCount val="9"/>
                <c:pt idx="0">
                  <c:v>2</c:v>
                </c:pt>
                <c:pt idx="1">
                  <c:v>4</c:v>
                </c:pt>
                <c:pt idx="2">
                  <c:v>4</c:v>
                </c:pt>
                <c:pt idx="3">
                  <c:v>6</c:v>
                </c:pt>
                <c:pt idx="4">
                  <c:v>2</c:v>
                </c:pt>
                <c:pt idx="5">
                  <c:v>1</c:v>
                </c:pt>
                <c:pt idx="6">
                  <c:v>1</c:v>
                </c:pt>
                <c:pt idx="7">
                  <c:v>1</c:v>
                </c:pt>
                <c:pt idx="8">
                  <c:v>2</c:v>
                </c:pt>
              </c:numCache>
            </c:numRef>
          </c:val>
          <c:smooth val="0"/>
          <c:extLst>
            <c:ext xmlns:c16="http://schemas.microsoft.com/office/drawing/2014/chart" uri="{C3380CC4-5D6E-409C-BE32-E72D297353CC}">
              <c16:uniqueId val="{00000001-65F6-4B3E-AF2D-5B67F82ADE7D}"/>
            </c:ext>
          </c:extLst>
        </c:ser>
        <c:ser>
          <c:idx val="2"/>
          <c:order val="2"/>
          <c:tx>
            <c:strRef>
              <c:f>Score!$AH$92</c:f>
              <c:strCache>
                <c:ptCount val="1"/>
                <c:pt idx="0">
                  <c:v>Harris, Bret</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Score!$AI$90:$AQ$90</c:f>
              <c:numCache>
                <c:formatCode>[$-409]General</c:formatCode>
                <c:ptCount val="9"/>
                <c:pt idx="0">
                  <c:v>2</c:v>
                </c:pt>
                <c:pt idx="1">
                  <c:v>6</c:v>
                </c:pt>
                <c:pt idx="2">
                  <c:v>1</c:v>
                </c:pt>
                <c:pt idx="3">
                  <c:v>1</c:v>
                </c:pt>
                <c:pt idx="4">
                  <c:v>1</c:v>
                </c:pt>
                <c:pt idx="5">
                  <c:v>2</c:v>
                </c:pt>
                <c:pt idx="6">
                  <c:v>2</c:v>
                </c:pt>
                <c:pt idx="7">
                  <c:v>3</c:v>
                </c:pt>
                <c:pt idx="8">
                  <c:v>3</c:v>
                </c:pt>
              </c:numCache>
            </c:numRef>
          </c:val>
          <c:smooth val="0"/>
          <c:extLst>
            <c:ext xmlns:c16="http://schemas.microsoft.com/office/drawing/2014/chart" uri="{C3380CC4-5D6E-409C-BE32-E72D297353CC}">
              <c16:uniqueId val="{00000002-65F6-4B3E-AF2D-5B67F82ADE7D}"/>
            </c:ext>
          </c:extLst>
        </c:ser>
        <c:ser>
          <c:idx val="3"/>
          <c:order val="3"/>
          <c:tx>
            <c:strRef>
              <c:f>Score!$AH$93</c:f>
              <c:strCache>
                <c:ptCount val="1"/>
                <c:pt idx="0">
                  <c:v>Blazier, Dustin</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Score!$AI$91:$AQ$91</c:f>
              <c:numCache>
                <c:formatCode>[$-409]General</c:formatCode>
                <c:ptCount val="9"/>
                <c:pt idx="0">
                  <c:v>8</c:v>
                </c:pt>
                <c:pt idx="1">
                  <c:v>6</c:v>
                </c:pt>
                <c:pt idx="2">
                  <c:v>6</c:v>
                </c:pt>
                <c:pt idx="3">
                  <c:v>9</c:v>
                </c:pt>
                <c:pt idx="4">
                  <c:v>8</c:v>
                </c:pt>
                <c:pt idx="5">
                  <c:v>5</c:v>
                </c:pt>
                <c:pt idx="6">
                  <c:v>5</c:v>
                </c:pt>
                <c:pt idx="7">
                  <c:v>6</c:v>
                </c:pt>
                <c:pt idx="8">
                  <c:v>4</c:v>
                </c:pt>
              </c:numCache>
            </c:numRef>
          </c:val>
          <c:smooth val="0"/>
          <c:extLst>
            <c:ext xmlns:c16="http://schemas.microsoft.com/office/drawing/2014/chart" uri="{C3380CC4-5D6E-409C-BE32-E72D297353CC}">
              <c16:uniqueId val="{00000003-65F6-4B3E-AF2D-5B67F82ADE7D}"/>
            </c:ext>
          </c:extLst>
        </c:ser>
        <c:ser>
          <c:idx val="4"/>
          <c:order val="4"/>
          <c:tx>
            <c:strRef>
              <c:f>Score!$AH$94</c:f>
              <c:strCache>
                <c:ptCount val="1"/>
                <c:pt idx="0">
                  <c:v>Rotta, Daryl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Score!$AI$92:$AQ$92</c:f>
              <c:numCache>
                <c:formatCode>[$-409]General</c:formatCode>
                <c:ptCount val="9"/>
                <c:pt idx="0">
                  <c:v>9</c:v>
                </c:pt>
                <c:pt idx="1">
                  <c:v>3</c:v>
                </c:pt>
                <c:pt idx="2">
                  <c:v>9</c:v>
                </c:pt>
                <c:pt idx="3">
                  <c:v>2</c:v>
                </c:pt>
                <c:pt idx="4">
                  <c:v>4</c:v>
                </c:pt>
                <c:pt idx="5">
                  <c:v>3</c:v>
                </c:pt>
                <c:pt idx="6">
                  <c:v>3</c:v>
                </c:pt>
                <c:pt idx="7">
                  <c:v>4</c:v>
                </c:pt>
                <c:pt idx="8">
                  <c:v>5</c:v>
                </c:pt>
              </c:numCache>
            </c:numRef>
          </c:val>
          <c:smooth val="0"/>
          <c:extLst>
            <c:ext xmlns:c16="http://schemas.microsoft.com/office/drawing/2014/chart" uri="{C3380CC4-5D6E-409C-BE32-E72D297353CC}">
              <c16:uniqueId val="{00000004-65F6-4B3E-AF2D-5B67F82ADE7D}"/>
            </c:ext>
          </c:extLst>
        </c:ser>
        <c:ser>
          <c:idx val="5"/>
          <c:order val="5"/>
          <c:tx>
            <c:strRef>
              <c:f>Score!$AH$95</c:f>
              <c:strCache>
                <c:ptCount val="1"/>
                <c:pt idx="0">
                  <c:v>Burke, Paul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Score!$AI$93:$AQ$93</c:f>
              <c:numCache>
                <c:formatCode>[$-409]General</c:formatCode>
                <c:ptCount val="9"/>
                <c:pt idx="0">
                  <c:v>2</c:v>
                </c:pt>
                <c:pt idx="1">
                  <c:v>8</c:v>
                </c:pt>
                <c:pt idx="2">
                  <c:v>11</c:v>
                </c:pt>
                <c:pt idx="3">
                  <c:v>8</c:v>
                </c:pt>
                <c:pt idx="4">
                  <c:v>7</c:v>
                </c:pt>
                <c:pt idx="5">
                  <c:v>8</c:v>
                </c:pt>
                <c:pt idx="6">
                  <c:v>8</c:v>
                </c:pt>
                <c:pt idx="7">
                  <c:v>9</c:v>
                </c:pt>
                <c:pt idx="8">
                  <c:v>6</c:v>
                </c:pt>
              </c:numCache>
            </c:numRef>
          </c:val>
          <c:smooth val="0"/>
          <c:extLst>
            <c:ext xmlns:c16="http://schemas.microsoft.com/office/drawing/2014/chart" uri="{C3380CC4-5D6E-409C-BE32-E72D297353CC}">
              <c16:uniqueId val="{00000005-65F6-4B3E-AF2D-5B67F82ADE7D}"/>
            </c:ext>
          </c:extLst>
        </c:ser>
        <c:ser>
          <c:idx val="6"/>
          <c:order val="6"/>
          <c:tx>
            <c:strRef>
              <c:f>Score!$AH$96</c:f>
              <c:strCache>
                <c:ptCount val="1"/>
                <c:pt idx="0">
                  <c:v>Black, Brian</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Score!$AI$94:$AQ$94</c:f>
              <c:numCache>
                <c:formatCode>[$-409]General</c:formatCode>
                <c:ptCount val="9"/>
                <c:pt idx="0">
                  <c:v>2</c:v>
                </c:pt>
                <c:pt idx="1">
                  <c:v>9</c:v>
                </c:pt>
                <c:pt idx="2">
                  <c:v>8</c:v>
                </c:pt>
                <c:pt idx="3">
                  <c:v>5</c:v>
                </c:pt>
                <c:pt idx="4">
                  <c:v>5</c:v>
                </c:pt>
                <c:pt idx="5">
                  <c:v>6</c:v>
                </c:pt>
                <c:pt idx="6">
                  <c:v>6</c:v>
                </c:pt>
                <c:pt idx="7">
                  <c:v>5</c:v>
                </c:pt>
                <c:pt idx="8">
                  <c:v>7</c:v>
                </c:pt>
              </c:numCache>
            </c:numRef>
          </c:val>
          <c:smooth val="0"/>
          <c:extLst>
            <c:ext xmlns:c16="http://schemas.microsoft.com/office/drawing/2014/chart" uri="{C3380CC4-5D6E-409C-BE32-E72D297353CC}">
              <c16:uniqueId val="{00000006-65F6-4B3E-AF2D-5B67F82ADE7D}"/>
            </c:ext>
          </c:extLst>
        </c:ser>
        <c:ser>
          <c:idx val="7"/>
          <c:order val="7"/>
          <c:tx>
            <c:strRef>
              <c:f>Score!$AH$97</c:f>
              <c:strCache>
                <c:ptCount val="1"/>
                <c:pt idx="0">
                  <c:v>Burke, Rachel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Score!$AI$95:$AQ$95</c:f>
              <c:numCache>
                <c:formatCode>[$-409]General</c:formatCode>
                <c:ptCount val="9"/>
                <c:pt idx="0">
                  <c:v>1</c:v>
                </c:pt>
                <c:pt idx="1">
                  <c:v>2</c:v>
                </c:pt>
                <c:pt idx="2">
                  <c:v>5</c:v>
                </c:pt>
                <c:pt idx="3">
                  <c:v>4</c:v>
                </c:pt>
                <c:pt idx="4">
                  <c:v>6</c:v>
                </c:pt>
                <c:pt idx="5">
                  <c:v>7</c:v>
                </c:pt>
                <c:pt idx="6">
                  <c:v>7</c:v>
                </c:pt>
                <c:pt idx="7">
                  <c:v>8</c:v>
                </c:pt>
                <c:pt idx="8">
                  <c:v>8</c:v>
                </c:pt>
              </c:numCache>
            </c:numRef>
          </c:val>
          <c:smooth val="0"/>
          <c:extLst>
            <c:ext xmlns:c16="http://schemas.microsoft.com/office/drawing/2014/chart" uri="{C3380CC4-5D6E-409C-BE32-E72D297353CC}">
              <c16:uniqueId val="{00000007-65F6-4B3E-AF2D-5B67F82ADE7D}"/>
            </c:ext>
          </c:extLst>
        </c:ser>
        <c:ser>
          <c:idx val="8"/>
          <c:order val="8"/>
          <c:tx>
            <c:strRef>
              <c:f>Score!$AH$98</c:f>
              <c:strCache>
                <c:ptCount val="1"/>
                <c:pt idx="0">
                  <c:v>Bellomy, Lonny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Score!$AI$96:$AQ$96</c:f>
              <c:numCache>
                <c:formatCode>[$-409]General</c:formatCode>
                <c:ptCount val="9"/>
                <c:pt idx="0">
                  <c:v>9</c:v>
                </c:pt>
                <c:pt idx="1">
                  <c:v>5</c:v>
                </c:pt>
                <c:pt idx="2">
                  <c:v>10</c:v>
                </c:pt>
                <c:pt idx="3">
                  <c:v>11</c:v>
                </c:pt>
                <c:pt idx="4">
                  <c:v>9</c:v>
                </c:pt>
                <c:pt idx="5">
                  <c:v>9</c:v>
                </c:pt>
                <c:pt idx="6">
                  <c:v>9</c:v>
                </c:pt>
                <c:pt idx="7">
                  <c:v>7</c:v>
                </c:pt>
                <c:pt idx="8">
                  <c:v>9</c:v>
                </c:pt>
              </c:numCache>
            </c:numRef>
          </c:val>
          <c:smooth val="0"/>
          <c:extLst>
            <c:ext xmlns:c16="http://schemas.microsoft.com/office/drawing/2014/chart" uri="{C3380CC4-5D6E-409C-BE32-E72D297353CC}">
              <c16:uniqueId val="{00000008-65F6-4B3E-AF2D-5B67F82ADE7D}"/>
            </c:ext>
          </c:extLst>
        </c:ser>
        <c:ser>
          <c:idx val="9"/>
          <c:order val="9"/>
          <c:tx>
            <c:strRef>
              <c:f>Score!$AH$99</c:f>
              <c:strCache>
                <c:ptCount val="1"/>
                <c:pt idx="0">
                  <c:v>Brasher, Jon</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Score!$AI$97:$AQ$97</c:f>
              <c:numCache>
                <c:formatCode>[$-409]General</c:formatCode>
                <c:ptCount val="9"/>
                <c:pt idx="0">
                  <c:v>2</c:v>
                </c:pt>
                <c:pt idx="1">
                  <c:v>12</c:v>
                </c:pt>
                <c:pt idx="2">
                  <c:v>3</c:v>
                </c:pt>
                <c:pt idx="3">
                  <c:v>6</c:v>
                </c:pt>
                <c:pt idx="4">
                  <c:v>10</c:v>
                </c:pt>
                <c:pt idx="5">
                  <c:v>10</c:v>
                </c:pt>
                <c:pt idx="6">
                  <c:v>10</c:v>
                </c:pt>
                <c:pt idx="7">
                  <c:v>10</c:v>
                </c:pt>
                <c:pt idx="8">
                  <c:v>10</c:v>
                </c:pt>
              </c:numCache>
            </c:numRef>
          </c:val>
          <c:smooth val="0"/>
          <c:extLst>
            <c:ext xmlns:c16="http://schemas.microsoft.com/office/drawing/2014/chart" uri="{C3380CC4-5D6E-409C-BE32-E72D297353CC}">
              <c16:uniqueId val="{00000009-65F6-4B3E-AF2D-5B67F82ADE7D}"/>
            </c:ext>
          </c:extLst>
        </c:ser>
        <c:ser>
          <c:idx val="10"/>
          <c:order val="10"/>
          <c:tx>
            <c:strRef>
              <c:f>Score!$AH$100</c:f>
              <c:strCache>
                <c:ptCount val="1"/>
                <c:pt idx="0">
                  <c:v>Mitchell, Jimmy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Score!$AI$98:$AQ$98</c:f>
              <c:numCache>
                <c:formatCode>[$-409]General</c:formatCode>
                <c:ptCount val="9"/>
                <c:pt idx="0">
                  <c:v>9</c:v>
                </c:pt>
                <c:pt idx="1">
                  <c:v>10</c:v>
                </c:pt>
                <c:pt idx="2">
                  <c:v>6</c:v>
                </c:pt>
                <c:pt idx="3">
                  <c:v>10</c:v>
                </c:pt>
                <c:pt idx="4">
                  <c:v>11</c:v>
                </c:pt>
                <c:pt idx="5">
                  <c:v>11</c:v>
                </c:pt>
                <c:pt idx="6">
                  <c:v>11</c:v>
                </c:pt>
                <c:pt idx="7">
                  <c:v>11</c:v>
                </c:pt>
                <c:pt idx="8">
                  <c:v>11</c:v>
                </c:pt>
              </c:numCache>
            </c:numRef>
          </c:val>
          <c:smooth val="0"/>
          <c:extLst>
            <c:ext xmlns:c16="http://schemas.microsoft.com/office/drawing/2014/chart" uri="{C3380CC4-5D6E-409C-BE32-E72D297353CC}">
              <c16:uniqueId val="{0000000A-65F6-4B3E-AF2D-5B67F82ADE7D}"/>
            </c:ext>
          </c:extLst>
        </c:ser>
        <c:ser>
          <c:idx val="11"/>
          <c:order val="11"/>
          <c:tx>
            <c:strRef>
              <c:f>Score!$AH$101</c:f>
              <c:strCache>
                <c:ptCount val="1"/>
                <c:pt idx="0">
                  <c:v>Ingram, Mitch</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Score!$AI$99:$AQ$99</c:f>
              <c:numCache>
                <c:formatCode>[$-409]General</c:formatCode>
                <c:ptCount val="9"/>
                <c:pt idx="1">
                  <c:v>11</c:v>
                </c:pt>
                <c:pt idx="2">
                  <c:v>12</c:v>
                </c:pt>
                <c:pt idx="3">
                  <c:v>12</c:v>
                </c:pt>
                <c:pt idx="4">
                  <c:v>12</c:v>
                </c:pt>
                <c:pt idx="5">
                  <c:v>12</c:v>
                </c:pt>
                <c:pt idx="6">
                  <c:v>12</c:v>
                </c:pt>
                <c:pt idx="7">
                  <c:v>12</c:v>
                </c:pt>
                <c:pt idx="8">
                  <c:v>12</c:v>
                </c:pt>
              </c:numCache>
            </c:numRef>
          </c:val>
          <c:smooth val="0"/>
          <c:extLst>
            <c:ext xmlns:c16="http://schemas.microsoft.com/office/drawing/2014/chart" uri="{C3380CC4-5D6E-409C-BE32-E72D297353CC}">
              <c16:uniqueId val="{0000000B-65F6-4B3E-AF2D-5B67F82ADE7D}"/>
            </c:ext>
          </c:extLst>
        </c:ser>
        <c:dLbls>
          <c:showLegendKey val="0"/>
          <c:showVal val="0"/>
          <c:showCatName val="0"/>
          <c:showSerName val="0"/>
          <c:showPercent val="0"/>
          <c:showBubbleSize val="0"/>
        </c:dLbls>
        <c:smooth val="0"/>
        <c:axId val="249729640"/>
        <c:axId val="173386392"/>
      </c:lineChart>
      <c:catAx>
        <c:axId val="249729640"/>
        <c:scaling>
          <c:orientation val="minMax"/>
        </c:scaling>
        <c:delete val="0"/>
        <c:axPos val="b"/>
        <c:numFmt formatCode="[$-409]General" sourceLinked="1"/>
        <c:majorTickMark val="out"/>
        <c:minorTickMark val="none"/>
        <c:tickLblPos val="nextTo"/>
        <c:crossAx val="173386392"/>
        <c:crosses val="autoZero"/>
        <c:auto val="1"/>
        <c:lblAlgn val="ctr"/>
        <c:lblOffset val="100"/>
        <c:noMultiLvlLbl val="0"/>
      </c:catAx>
      <c:valAx>
        <c:axId val="173386392"/>
        <c:scaling>
          <c:orientation val="minMax"/>
        </c:scaling>
        <c:delete val="0"/>
        <c:axPos val="l"/>
        <c:majorGridlines/>
        <c:numFmt formatCode="[$-409]General" sourceLinked="1"/>
        <c:majorTickMark val="out"/>
        <c:minorTickMark val="none"/>
        <c:tickLblPos val="nextTo"/>
        <c:crossAx val="24972964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strRef>
              <c:f>Score!$AH$90</c:f>
              <c:strCache>
                <c:ptCount val="1"/>
                <c:pt idx="0">
                  <c:v>Hundley, Lewis</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Score!$AI$88:$AQ$88</c:f>
              <c:numCache>
                <c:formatCode>[$-409]General</c:formatCode>
                <c:ptCount val="9"/>
                <c:pt idx="0">
                  <c:v>2</c:v>
                </c:pt>
                <c:pt idx="1">
                  <c:v>1</c:v>
                </c:pt>
                <c:pt idx="2">
                  <c:v>2</c:v>
                </c:pt>
                <c:pt idx="3">
                  <c:v>3</c:v>
                </c:pt>
                <c:pt idx="4">
                  <c:v>3</c:v>
                </c:pt>
                <c:pt idx="5">
                  <c:v>3</c:v>
                </c:pt>
                <c:pt idx="6">
                  <c:v>4</c:v>
                </c:pt>
                <c:pt idx="7">
                  <c:v>2</c:v>
                </c:pt>
                <c:pt idx="8">
                  <c:v>1</c:v>
                </c:pt>
              </c:numCache>
            </c:numRef>
          </c:val>
          <c:smooth val="0"/>
          <c:extLst>
            <c:ext xmlns:c16="http://schemas.microsoft.com/office/drawing/2014/chart" uri="{C3380CC4-5D6E-409C-BE32-E72D297353CC}">
              <c16:uniqueId val="{00000000-228F-4BD8-B9E9-26743A5DE30C}"/>
            </c:ext>
          </c:extLst>
        </c:ser>
        <c:ser>
          <c:idx val="1"/>
          <c:order val="1"/>
          <c:tx>
            <c:strRef>
              <c:f>Score!$AH$91</c:f>
              <c:strCache>
                <c:ptCount val="1"/>
                <c:pt idx="0">
                  <c:v>Taylor, Brad</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Score!$AI$89:$AQ$89</c:f>
              <c:numCache>
                <c:formatCode>[$-409]General</c:formatCode>
                <c:ptCount val="9"/>
                <c:pt idx="0">
                  <c:v>2</c:v>
                </c:pt>
                <c:pt idx="1">
                  <c:v>4</c:v>
                </c:pt>
                <c:pt idx="2">
                  <c:v>4</c:v>
                </c:pt>
                <c:pt idx="3">
                  <c:v>6</c:v>
                </c:pt>
                <c:pt idx="4">
                  <c:v>2</c:v>
                </c:pt>
                <c:pt idx="5">
                  <c:v>1</c:v>
                </c:pt>
                <c:pt idx="6">
                  <c:v>1</c:v>
                </c:pt>
                <c:pt idx="7">
                  <c:v>1</c:v>
                </c:pt>
                <c:pt idx="8">
                  <c:v>2</c:v>
                </c:pt>
              </c:numCache>
            </c:numRef>
          </c:val>
          <c:smooth val="0"/>
          <c:extLst>
            <c:ext xmlns:c16="http://schemas.microsoft.com/office/drawing/2014/chart" uri="{C3380CC4-5D6E-409C-BE32-E72D297353CC}">
              <c16:uniqueId val="{00000001-228F-4BD8-B9E9-26743A5DE30C}"/>
            </c:ext>
          </c:extLst>
        </c:ser>
        <c:ser>
          <c:idx val="2"/>
          <c:order val="2"/>
          <c:tx>
            <c:strRef>
              <c:f>Score!$AH$92</c:f>
              <c:strCache>
                <c:ptCount val="1"/>
                <c:pt idx="0">
                  <c:v>Harris, Bret</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Score!$AI$90:$AQ$90</c:f>
              <c:numCache>
                <c:formatCode>[$-409]General</c:formatCode>
                <c:ptCount val="9"/>
                <c:pt idx="0">
                  <c:v>2</c:v>
                </c:pt>
                <c:pt idx="1">
                  <c:v>6</c:v>
                </c:pt>
                <c:pt idx="2">
                  <c:v>1</c:v>
                </c:pt>
                <c:pt idx="3">
                  <c:v>1</c:v>
                </c:pt>
                <c:pt idx="4">
                  <c:v>1</c:v>
                </c:pt>
                <c:pt idx="5">
                  <c:v>2</c:v>
                </c:pt>
                <c:pt idx="6">
                  <c:v>2</c:v>
                </c:pt>
                <c:pt idx="7">
                  <c:v>3</c:v>
                </c:pt>
                <c:pt idx="8">
                  <c:v>3</c:v>
                </c:pt>
              </c:numCache>
            </c:numRef>
          </c:val>
          <c:smooth val="0"/>
          <c:extLst>
            <c:ext xmlns:c16="http://schemas.microsoft.com/office/drawing/2014/chart" uri="{C3380CC4-5D6E-409C-BE32-E72D297353CC}">
              <c16:uniqueId val="{00000002-228F-4BD8-B9E9-26743A5DE30C}"/>
            </c:ext>
          </c:extLst>
        </c:ser>
        <c:ser>
          <c:idx val="3"/>
          <c:order val="3"/>
          <c:tx>
            <c:strRef>
              <c:f>Score!$AH$93</c:f>
              <c:strCache>
                <c:ptCount val="1"/>
                <c:pt idx="0">
                  <c:v>Blazier, Dustin</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Score!$AI$91:$AQ$91</c:f>
              <c:numCache>
                <c:formatCode>[$-409]General</c:formatCode>
                <c:ptCount val="9"/>
                <c:pt idx="0">
                  <c:v>8</c:v>
                </c:pt>
                <c:pt idx="1">
                  <c:v>6</c:v>
                </c:pt>
                <c:pt idx="2">
                  <c:v>6</c:v>
                </c:pt>
                <c:pt idx="3">
                  <c:v>9</c:v>
                </c:pt>
                <c:pt idx="4">
                  <c:v>8</c:v>
                </c:pt>
                <c:pt idx="5">
                  <c:v>5</c:v>
                </c:pt>
                <c:pt idx="6">
                  <c:v>5</c:v>
                </c:pt>
                <c:pt idx="7">
                  <c:v>6</c:v>
                </c:pt>
                <c:pt idx="8">
                  <c:v>4</c:v>
                </c:pt>
              </c:numCache>
            </c:numRef>
          </c:val>
          <c:smooth val="0"/>
          <c:extLst>
            <c:ext xmlns:c16="http://schemas.microsoft.com/office/drawing/2014/chart" uri="{C3380CC4-5D6E-409C-BE32-E72D297353CC}">
              <c16:uniqueId val="{00000003-228F-4BD8-B9E9-26743A5DE30C}"/>
            </c:ext>
          </c:extLst>
        </c:ser>
        <c:ser>
          <c:idx val="4"/>
          <c:order val="4"/>
          <c:tx>
            <c:strRef>
              <c:f>Score!$AH$94</c:f>
              <c:strCache>
                <c:ptCount val="1"/>
                <c:pt idx="0">
                  <c:v>Rotta, Daryl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Score!$AI$92:$AQ$92</c:f>
              <c:numCache>
                <c:formatCode>[$-409]General</c:formatCode>
                <c:ptCount val="9"/>
                <c:pt idx="0">
                  <c:v>9</c:v>
                </c:pt>
                <c:pt idx="1">
                  <c:v>3</c:v>
                </c:pt>
                <c:pt idx="2">
                  <c:v>9</c:v>
                </c:pt>
                <c:pt idx="3">
                  <c:v>2</c:v>
                </c:pt>
                <c:pt idx="4">
                  <c:v>4</c:v>
                </c:pt>
                <c:pt idx="5">
                  <c:v>3</c:v>
                </c:pt>
                <c:pt idx="6">
                  <c:v>3</c:v>
                </c:pt>
                <c:pt idx="7">
                  <c:v>4</c:v>
                </c:pt>
                <c:pt idx="8">
                  <c:v>5</c:v>
                </c:pt>
              </c:numCache>
            </c:numRef>
          </c:val>
          <c:smooth val="0"/>
          <c:extLst>
            <c:ext xmlns:c16="http://schemas.microsoft.com/office/drawing/2014/chart" uri="{C3380CC4-5D6E-409C-BE32-E72D297353CC}">
              <c16:uniqueId val="{00000004-228F-4BD8-B9E9-26743A5DE30C}"/>
            </c:ext>
          </c:extLst>
        </c:ser>
        <c:ser>
          <c:idx val="5"/>
          <c:order val="5"/>
          <c:tx>
            <c:strRef>
              <c:f>Score!$AH$95</c:f>
              <c:strCache>
                <c:ptCount val="1"/>
                <c:pt idx="0">
                  <c:v>Burke, Paul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Score!$AI$93:$AQ$93</c:f>
              <c:numCache>
                <c:formatCode>[$-409]General</c:formatCode>
                <c:ptCount val="9"/>
                <c:pt idx="0">
                  <c:v>2</c:v>
                </c:pt>
                <c:pt idx="1">
                  <c:v>8</c:v>
                </c:pt>
                <c:pt idx="2">
                  <c:v>11</c:v>
                </c:pt>
                <c:pt idx="3">
                  <c:v>8</c:v>
                </c:pt>
                <c:pt idx="4">
                  <c:v>7</c:v>
                </c:pt>
                <c:pt idx="5">
                  <c:v>8</c:v>
                </c:pt>
                <c:pt idx="6">
                  <c:v>8</c:v>
                </c:pt>
                <c:pt idx="7">
                  <c:v>9</c:v>
                </c:pt>
                <c:pt idx="8">
                  <c:v>6</c:v>
                </c:pt>
              </c:numCache>
            </c:numRef>
          </c:val>
          <c:smooth val="0"/>
          <c:extLst>
            <c:ext xmlns:c16="http://schemas.microsoft.com/office/drawing/2014/chart" uri="{C3380CC4-5D6E-409C-BE32-E72D297353CC}">
              <c16:uniqueId val="{00000005-228F-4BD8-B9E9-26743A5DE30C}"/>
            </c:ext>
          </c:extLst>
        </c:ser>
        <c:ser>
          <c:idx val="6"/>
          <c:order val="6"/>
          <c:tx>
            <c:strRef>
              <c:f>Score!$AH$96</c:f>
              <c:strCache>
                <c:ptCount val="1"/>
                <c:pt idx="0">
                  <c:v>Black, Brian</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Score!$AI$94:$AQ$94</c:f>
              <c:numCache>
                <c:formatCode>[$-409]General</c:formatCode>
                <c:ptCount val="9"/>
                <c:pt idx="0">
                  <c:v>2</c:v>
                </c:pt>
                <c:pt idx="1">
                  <c:v>9</c:v>
                </c:pt>
                <c:pt idx="2">
                  <c:v>8</c:v>
                </c:pt>
                <c:pt idx="3">
                  <c:v>5</c:v>
                </c:pt>
                <c:pt idx="4">
                  <c:v>5</c:v>
                </c:pt>
                <c:pt idx="5">
                  <c:v>6</c:v>
                </c:pt>
                <c:pt idx="6">
                  <c:v>6</c:v>
                </c:pt>
                <c:pt idx="7">
                  <c:v>5</c:v>
                </c:pt>
                <c:pt idx="8">
                  <c:v>7</c:v>
                </c:pt>
              </c:numCache>
            </c:numRef>
          </c:val>
          <c:smooth val="0"/>
          <c:extLst>
            <c:ext xmlns:c16="http://schemas.microsoft.com/office/drawing/2014/chart" uri="{C3380CC4-5D6E-409C-BE32-E72D297353CC}">
              <c16:uniqueId val="{00000006-228F-4BD8-B9E9-26743A5DE30C}"/>
            </c:ext>
          </c:extLst>
        </c:ser>
        <c:ser>
          <c:idx val="7"/>
          <c:order val="7"/>
          <c:tx>
            <c:strRef>
              <c:f>Score!$AH$97</c:f>
              <c:strCache>
                <c:ptCount val="1"/>
                <c:pt idx="0">
                  <c:v>Burke, Rachel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Score!$AI$95:$AQ$95</c:f>
              <c:numCache>
                <c:formatCode>[$-409]General</c:formatCode>
                <c:ptCount val="9"/>
                <c:pt idx="0">
                  <c:v>1</c:v>
                </c:pt>
                <c:pt idx="1">
                  <c:v>2</c:v>
                </c:pt>
                <c:pt idx="2">
                  <c:v>5</c:v>
                </c:pt>
                <c:pt idx="3">
                  <c:v>4</c:v>
                </c:pt>
                <c:pt idx="4">
                  <c:v>6</c:v>
                </c:pt>
                <c:pt idx="5">
                  <c:v>7</c:v>
                </c:pt>
                <c:pt idx="6">
                  <c:v>7</c:v>
                </c:pt>
                <c:pt idx="7">
                  <c:v>8</c:v>
                </c:pt>
                <c:pt idx="8">
                  <c:v>8</c:v>
                </c:pt>
              </c:numCache>
            </c:numRef>
          </c:val>
          <c:smooth val="0"/>
          <c:extLst>
            <c:ext xmlns:c16="http://schemas.microsoft.com/office/drawing/2014/chart" uri="{C3380CC4-5D6E-409C-BE32-E72D297353CC}">
              <c16:uniqueId val="{00000007-228F-4BD8-B9E9-26743A5DE30C}"/>
            </c:ext>
          </c:extLst>
        </c:ser>
        <c:ser>
          <c:idx val="8"/>
          <c:order val="8"/>
          <c:tx>
            <c:strRef>
              <c:f>Score!$AH$98</c:f>
              <c:strCache>
                <c:ptCount val="1"/>
                <c:pt idx="0">
                  <c:v>Bellomy, Lonny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Score!$AI$96:$AQ$96</c:f>
              <c:numCache>
                <c:formatCode>[$-409]General</c:formatCode>
                <c:ptCount val="9"/>
                <c:pt idx="0">
                  <c:v>9</c:v>
                </c:pt>
                <c:pt idx="1">
                  <c:v>5</c:v>
                </c:pt>
                <c:pt idx="2">
                  <c:v>10</c:v>
                </c:pt>
                <c:pt idx="3">
                  <c:v>11</c:v>
                </c:pt>
                <c:pt idx="4">
                  <c:v>9</c:v>
                </c:pt>
                <c:pt idx="5">
                  <c:v>9</c:v>
                </c:pt>
                <c:pt idx="6">
                  <c:v>9</c:v>
                </c:pt>
                <c:pt idx="7">
                  <c:v>7</c:v>
                </c:pt>
                <c:pt idx="8">
                  <c:v>9</c:v>
                </c:pt>
              </c:numCache>
            </c:numRef>
          </c:val>
          <c:smooth val="0"/>
          <c:extLst>
            <c:ext xmlns:c16="http://schemas.microsoft.com/office/drawing/2014/chart" uri="{C3380CC4-5D6E-409C-BE32-E72D297353CC}">
              <c16:uniqueId val="{00000008-228F-4BD8-B9E9-26743A5DE30C}"/>
            </c:ext>
          </c:extLst>
        </c:ser>
        <c:ser>
          <c:idx val="9"/>
          <c:order val="9"/>
          <c:tx>
            <c:strRef>
              <c:f>Score!$AH$99</c:f>
              <c:strCache>
                <c:ptCount val="1"/>
                <c:pt idx="0">
                  <c:v>Brasher, Jon</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Score!$AI$97:$AQ$97</c:f>
              <c:numCache>
                <c:formatCode>[$-409]General</c:formatCode>
                <c:ptCount val="9"/>
                <c:pt idx="0">
                  <c:v>2</c:v>
                </c:pt>
                <c:pt idx="1">
                  <c:v>12</c:v>
                </c:pt>
                <c:pt idx="2">
                  <c:v>3</c:v>
                </c:pt>
                <c:pt idx="3">
                  <c:v>6</c:v>
                </c:pt>
                <c:pt idx="4">
                  <c:v>10</c:v>
                </c:pt>
                <c:pt idx="5">
                  <c:v>10</c:v>
                </c:pt>
                <c:pt idx="6">
                  <c:v>10</c:v>
                </c:pt>
                <c:pt idx="7">
                  <c:v>10</c:v>
                </c:pt>
                <c:pt idx="8">
                  <c:v>10</c:v>
                </c:pt>
              </c:numCache>
            </c:numRef>
          </c:val>
          <c:smooth val="0"/>
          <c:extLst>
            <c:ext xmlns:c16="http://schemas.microsoft.com/office/drawing/2014/chart" uri="{C3380CC4-5D6E-409C-BE32-E72D297353CC}">
              <c16:uniqueId val="{00000009-228F-4BD8-B9E9-26743A5DE30C}"/>
            </c:ext>
          </c:extLst>
        </c:ser>
        <c:ser>
          <c:idx val="10"/>
          <c:order val="10"/>
          <c:tx>
            <c:strRef>
              <c:f>Score!$AH$100</c:f>
              <c:strCache>
                <c:ptCount val="1"/>
                <c:pt idx="0">
                  <c:v>Mitchell, Jimmy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Score!$AI$98:$AQ$98</c:f>
              <c:numCache>
                <c:formatCode>[$-409]General</c:formatCode>
                <c:ptCount val="9"/>
                <c:pt idx="0">
                  <c:v>9</c:v>
                </c:pt>
                <c:pt idx="1">
                  <c:v>10</c:v>
                </c:pt>
                <c:pt idx="2">
                  <c:v>6</c:v>
                </c:pt>
                <c:pt idx="3">
                  <c:v>10</c:v>
                </c:pt>
                <c:pt idx="4">
                  <c:v>11</c:v>
                </c:pt>
                <c:pt idx="5">
                  <c:v>11</c:v>
                </c:pt>
                <c:pt idx="6">
                  <c:v>11</c:v>
                </c:pt>
                <c:pt idx="7">
                  <c:v>11</c:v>
                </c:pt>
                <c:pt idx="8">
                  <c:v>11</c:v>
                </c:pt>
              </c:numCache>
            </c:numRef>
          </c:val>
          <c:smooth val="0"/>
          <c:extLst>
            <c:ext xmlns:c16="http://schemas.microsoft.com/office/drawing/2014/chart" uri="{C3380CC4-5D6E-409C-BE32-E72D297353CC}">
              <c16:uniqueId val="{0000000A-228F-4BD8-B9E9-26743A5DE30C}"/>
            </c:ext>
          </c:extLst>
        </c:ser>
        <c:ser>
          <c:idx val="11"/>
          <c:order val="11"/>
          <c:tx>
            <c:strRef>
              <c:f>Score!$AH$101</c:f>
              <c:strCache>
                <c:ptCount val="1"/>
                <c:pt idx="0">
                  <c:v>Ingram, Mitch</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Score!$AI$99:$AQ$99</c:f>
              <c:numCache>
                <c:formatCode>[$-409]General</c:formatCode>
                <c:ptCount val="9"/>
                <c:pt idx="1">
                  <c:v>11</c:v>
                </c:pt>
                <c:pt idx="2">
                  <c:v>12</c:v>
                </c:pt>
                <c:pt idx="3">
                  <c:v>12</c:v>
                </c:pt>
                <c:pt idx="4">
                  <c:v>12</c:v>
                </c:pt>
                <c:pt idx="5">
                  <c:v>12</c:v>
                </c:pt>
                <c:pt idx="6">
                  <c:v>12</c:v>
                </c:pt>
                <c:pt idx="7">
                  <c:v>12</c:v>
                </c:pt>
                <c:pt idx="8">
                  <c:v>12</c:v>
                </c:pt>
              </c:numCache>
            </c:numRef>
          </c:val>
          <c:smooth val="0"/>
          <c:extLst>
            <c:ext xmlns:c16="http://schemas.microsoft.com/office/drawing/2014/chart" uri="{C3380CC4-5D6E-409C-BE32-E72D297353CC}">
              <c16:uniqueId val="{0000000B-228F-4BD8-B9E9-26743A5DE30C}"/>
            </c:ext>
          </c:extLst>
        </c:ser>
        <c:dLbls>
          <c:showLegendKey val="0"/>
          <c:showVal val="0"/>
          <c:showCatName val="0"/>
          <c:showSerName val="0"/>
          <c:showPercent val="0"/>
          <c:showBubbleSize val="0"/>
        </c:dLbls>
        <c:smooth val="0"/>
        <c:axId val="173387176"/>
        <c:axId val="173387568"/>
      </c:lineChart>
      <c:catAx>
        <c:axId val="173387176"/>
        <c:scaling>
          <c:orientation val="minMax"/>
        </c:scaling>
        <c:delete val="0"/>
        <c:axPos val="b"/>
        <c:numFmt formatCode="[$-409]General" sourceLinked="1"/>
        <c:majorTickMark val="out"/>
        <c:minorTickMark val="none"/>
        <c:tickLblPos val="nextTo"/>
        <c:crossAx val="173387568"/>
        <c:crosses val="autoZero"/>
        <c:auto val="1"/>
        <c:lblAlgn val="ctr"/>
        <c:lblOffset val="100"/>
        <c:noMultiLvlLbl val="0"/>
      </c:catAx>
      <c:valAx>
        <c:axId val="173387568"/>
        <c:scaling>
          <c:orientation val="minMax"/>
        </c:scaling>
        <c:delete val="0"/>
        <c:axPos val="l"/>
        <c:majorGridlines/>
        <c:numFmt formatCode="[$-409]General" sourceLinked="1"/>
        <c:majorTickMark val="out"/>
        <c:minorTickMark val="none"/>
        <c:tickLblPos val="nextTo"/>
        <c:crossAx val="17338717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strRef>
              <c:f>Score!$AH$90</c:f>
              <c:strCache>
                <c:ptCount val="1"/>
                <c:pt idx="0">
                  <c:v>Hundley, Lewis</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Score!$AI$88:$AQ$88</c:f>
              <c:numCache>
                <c:formatCode>[$-409]General</c:formatCode>
                <c:ptCount val="9"/>
                <c:pt idx="0">
                  <c:v>2</c:v>
                </c:pt>
                <c:pt idx="1">
                  <c:v>1</c:v>
                </c:pt>
                <c:pt idx="2">
                  <c:v>2</c:v>
                </c:pt>
                <c:pt idx="3">
                  <c:v>3</c:v>
                </c:pt>
                <c:pt idx="4">
                  <c:v>3</c:v>
                </c:pt>
                <c:pt idx="5">
                  <c:v>3</c:v>
                </c:pt>
                <c:pt idx="6">
                  <c:v>4</c:v>
                </c:pt>
                <c:pt idx="7">
                  <c:v>2</c:v>
                </c:pt>
                <c:pt idx="8">
                  <c:v>1</c:v>
                </c:pt>
              </c:numCache>
            </c:numRef>
          </c:val>
          <c:smooth val="0"/>
          <c:extLst>
            <c:ext xmlns:c16="http://schemas.microsoft.com/office/drawing/2014/chart" uri="{C3380CC4-5D6E-409C-BE32-E72D297353CC}">
              <c16:uniqueId val="{00000000-8591-4F38-A993-AF44CB1B0C49}"/>
            </c:ext>
          </c:extLst>
        </c:ser>
        <c:ser>
          <c:idx val="1"/>
          <c:order val="1"/>
          <c:tx>
            <c:strRef>
              <c:f>Score!$AH$91</c:f>
              <c:strCache>
                <c:ptCount val="1"/>
                <c:pt idx="0">
                  <c:v>Taylor, Brad</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Score!$AI$89:$AQ$89</c:f>
              <c:numCache>
                <c:formatCode>[$-409]General</c:formatCode>
                <c:ptCount val="9"/>
                <c:pt idx="0">
                  <c:v>2</c:v>
                </c:pt>
                <c:pt idx="1">
                  <c:v>4</c:v>
                </c:pt>
                <c:pt idx="2">
                  <c:v>4</c:v>
                </c:pt>
                <c:pt idx="3">
                  <c:v>6</c:v>
                </c:pt>
                <c:pt idx="4">
                  <c:v>2</c:v>
                </c:pt>
                <c:pt idx="5">
                  <c:v>1</c:v>
                </c:pt>
                <c:pt idx="6">
                  <c:v>1</c:v>
                </c:pt>
                <c:pt idx="7">
                  <c:v>1</c:v>
                </c:pt>
                <c:pt idx="8">
                  <c:v>2</c:v>
                </c:pt>
              </c:numCache>
            </c:numRef>
          </c:val>
          <c:smooth val="0"/>
          <c:extLst>
            <c:ext xmlns:c16="http://schemas.microsoft.com/office/drawing/2014/chart" uri="{C3380CC4-5D6E-409C-BE32-E72D297353CC}">
              <c16:uniqueId val="{00000001-8591-4F38-A993-AF44CB1B0C49}"/>
            </c:ext>
          </c:extLst>
        </c:ser>
        <c:ser>
          <c:idx val="2"/>
          <c:order val="2"/>
          <c:tx>
            <c:strRef>
              <c:f>Score!$AH$92</c:f>
              <c:strCache>
                <c:ptCount val="1"/>
                <c:pt idx="0">
                  <c:v>Harris, Bret</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Score!$AI$90:$AQ$90</c:f>
              <c:numCache>
                <c:formatCode>[$-409]General</c:formatCode>
                <c:ptCount val="9"/>
                <c:pt idx="0">
                  <c:v>2</c:v>
                </c:pt>
                <c:pt idx="1">
                  <c:v>6</c:v>
                </c:pt>
                <c:pt idx="2">
                  <c:v>1</c:v>
                </c:pt>
                <c:pt idx="3">
                  <c:v>1</c:v>
                </c:pt>
                <c:pt idx="4">
                  <c:v>1</c:v>
                </c:pt>
                <c:pt idx="5">
                  <c:v>2</c:v>
                </c:pt>
                <c:pt idx="6">
                  <c:v>2</c:v>
                </c:pt>
                <c:pt idx="7">
                  <c:v>3</c:v>
                </c:pt>
                <c:pt idx="8">
                  <c:v>3</c:v>
                </c:pt>
              </c:numCache>
            </c:numRef>
          </c:val>
          <c:smooth val="0"/>
          <c:extLst>
            <c:ext xmlns:c16="http://schemas.microsoft.com/office/drawing/2014/chart" uri="{C3380CC4-5D6E-409C-BE32-E72D297353CC}">
              <c16:uniqueId val="{00000002-8591-4F38-A993-AF44CB1B0C49}"/>
            </c:ext>
          </c:extLst>
        </c:ser>
        <c:ser>
          <c:idx val="3"/>
          <c:order val="3"/>
          <c:tx>
            <c:strRef>
              <c:f>Score!$AH$93</c:f>
              <c:strCache>
                <c:ptCount val="1"/>
                <c:pt idx="0">
                  <c:v>Blazier, Dustin</c:v>
                </c:pt>
              </c:strCache>
            </c:strRef>
          </c:tx>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Score!$AI$91:$AQ$91</c:f>
              <c:numCache>
                <c:formatCode>[$-409]General</c:formatCode>
                <c:ptCount val="9"/>
                <c:pt idx="0">
                  <c:v>8</c:v>
                </c:pt>
                <c:pt idx="1">
                  <c:v>6</c:v>
                </c:pt>
                <c:pt idx="2">
                  <c:v>6</c:v>
                </c:pt>
                <c:pt idx="3">
                  <c:v>9</c:v>
                </c:pt>
                <c:pt idx="4">
                  <c:v>8</c:v>
                </c:pt>
                <c:pt idx="5">
                  <c:v>5</c:v>
                </c:pt>
                <c:pt idx="6">
                  <c:v>5</c:v>
                </c:pt>
                <c:pt idx="7">
                  <c:v>6</c:v>
                </c:pt>
                <c:pt idx="8">
                  <c:v>4</c:v>
                </c:pt>
              </c:numCache>
            </c:numRef>
          </c:val>
          <c:smooth val="0"/>
          <c:extLst>
            <c:ext xmlns:c16="http://schemas.microsoft.com/office/drawing/2014/chart" uri="{C3380CC4-5D6E-409C-BE32-E72D297353CC}">
              <c16:uniqueId val="{00000003-8591-4F38-A993-AF44CB1B0C49}"/>
            </c:ext>
          </c:extLst>
        </c:ser>
        <c:ser>
          <c:idx val="4"/>
          <c:order val="4"/>
          <c:tx>
            <c:strRef>
              <c:f>Score!$AH$94</c:f>
              <c:strCache>
                <c:ptCount val="1"/>
                <c:pt idx="0">
                  <c:v>Rotta, Daryl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Score!$AI$92:$AQ$92</c:f>
              <c:numCache>
                <c:formatCode>[$-409]General</c:formatCode>
                <c:ptCount val="9"/>
                <c:pt idx="0">
                  <c:v>9</c:v>
                </c:pt>
                <c:pt idx="1">
                  <c:v>3</c:v>
                </c:pt>
                <c:pt idx="2">
                  <c:v>9</c:v>
                </c:pt>
                <c:pt idx="3">
                  <c:v>2</c:v>
                </c:pt>
                <c:pt idx="4">
                  <c:v>4</c:v>
                </c:pt>
                <c:pt idx="5">
                  <c:v>3</c:v>
                </c:pt>
                <c:pt idx="6">
                  <c:v>3</c:v>
                </c:pt>
                <c:pt idx="7">
                  <c:v>4</c:v>
                </c:pt>
                <c:pt idx="8">
                  <c:v>5</c:v>
                </c:pt>
              </c:numCache>
            </c:numRef>
          </c:val>
          <c:smooth val="0"/>
          <c:extLst>
            <c:ext xmlns:c16="http://schemas.microsoft.com/office/drawing/2014/chart" uri="{C3380CC4-5D6E-409C-BE32-E72D297353CC}">
              <c16:uniqueId val="{00000004-8591-4F38-A993-AF44CB1B0C49}"/>
            </c:ext>
          </c:extLst>
        </c:ser>
        <c:ser>
          <c:idx val="5"/>
          <c:order val="5"/>
          <c:tx>
            <c:strRef>
              <c:f>Score!$AH$95</c:f>
              <c:strCache>
                <c:ptCount val="1"/>
                <c:pt idx="0">
                  <c:v>Burke, Paul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Score!$AI$93:$AQ$93</c:f>
              <c:numCache>
                <c:formatCode>[$-409]General</c:formatCode>
                <c:ptCount val="9"/>
                <c:pt idx="0">
                  <c:v>2</c:v>
                </c:pt>
                <c:pt idx="1">
                  <c:v>8</c:v>
                </c:pt>
                <c:pt idx="2">
                  <c:v>11</c:v>
                </c:pt>
                <c:pt idx="3">
                  <c:v>8</c:v>
                </c:pt>
                <c:pt idx="4">
                  <c:v>7</c:v>
                </c:pt>
                <c:pt idx="5">
                  <c:v>8</c:v>
                </c:pt>
                <c:pt idx="6">
                  <c:v>8</c:v>
                </c:pt>
                <c:pt idx="7">
                  <c:v>9</c:v>
                </c:pt>
                <c:pt idx="8">
                  <c:v>6</c:v>
                </c:pt>
              </c:numCache>
            </c:numRef>
          </c:val>
          <c:smooth val="0"/>
          <c:extLst>
            <c:ext xmlns:c16="http://schemas.microsoft.com/office/drawing/2014/chart" uri="{C3380CC4-5D6E-409C-BE32-E72D297353CC}">
              <c16:uniqueId val="{00000005-8591-4F38-A993-AF44CB1B0C49}"/>
            </c:ext>
          </c:extLst>
        </c:ser>
        <c:ser>
          <c:idx val="6"/>
          <c:order val="6"/>
          <c:tx>
            <c:strRef>
              <c:f>Score!$AH$96</c:f>
              <c:strCache>
                <c:ptCount val="1"/>
                <c:pt idx="0">
                  <c:v>Black, Brian</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Score!$AI$94:$AQ$94</c:f>
              <c:numCache>
                <c:formatCode>[$-409]General</c:formatCode>
                <c:ptCount val="9"/>
                <c:pt idx="0">
                  <c:v>2</c:v>
                </c:pt>
                <c:pt idx="1">
                  <c:v>9</c:v>
                </c:pt>
                <c:pt idx="2">
                  <c:v>8</c:v>
                </c:pt>
                <c:pt idx="3">
                  <c:v>5</c:v>
                </c:pt>
                <c:pt idx="4">
                  <c:v>5</c:v>
                </c:pt>
                <c:pt idx="5">
                  <c:v>6</c:v>
                </c:pt>
                <c:pt idx="6">
                  <c:v>6</c:v>
                </c:pt>
                <c:pt idx="7">
                  <c:v>5</c:v>
                </c:pt>
                <c:pt idx="8">
                  <c:v>7</c:v>
                </c:pt>
              </c:numCache>
            </c:numRef>
          </c:val>
          <c:smooth val="0"/>
          <c:extLst>
            <c:ext xmlns:c16="http://schemas.microsoft.com/office/drawing/2014/chart" uri="{C3380CC4-5D6E-409C-BE32-E72D297353CC}">
              <c16:uniqueId val="{00000006-8591-4F38-A993-AF44CB1B0C49}"/>
            </c:ext>
          </c:extLst>
        </c:ser>
        <c:ser>
          <c:idx val="7"/>
          <c:order val="7"/>
          <c:tx>
            <c:strRef>
              <c:f>Score!$AH$97</c:f>
              <c:strCache>
                <c:ptCount val="1"/>
                <c:pt idx="0">
                  <c:v>Burke, Rachel</c:v>
                </c:pt>
              </c:strCache>
            </c:strRef>
          </c:tx>
          <c:spPr>
            <a:ln w="28575"/>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Score!$AI$95:$AQ$95</c:f>
              <c:numCache>
                <c:formatCode>[$-409]General</c:formatCode>
                <c:ptCount val="9"/>
                <c:pt idx="0">
                  <c:v>1</c:v>
                </c:pt>
                <c:pt idx="1">
                  <c:v>2</c:v>
                </c:pt>
                <c:pt idx="2">
                  <c:v>5</c:v>
                </c:pt>
                <c:pt idx="3">
                  <c:v>4</c:v>
                </c:pt>
                <c:pt idx="4">
                  <c:v>6</c:v>
                </c:pt>
                <c:pt idx="5">
                  <c:v>7</c:v>
                </c:pt>
                <c:pt idx="6">
                  <c:v>7</c:v>
                </c:pt>
                <c:pt idx="7">
                  <c:v>8</c:v>
                </c:pt>
                <c:pt idx="8">
                  <c:v>8</c:v>
                </c:pt>
              </c:numCache>
            </c:numRef>
          </c:val>
          <c:smooth val="0"/>
          <c:extLst>
            <c:ext xmlns:c16="http://schemas.microsoft.com/office/drawing/2014/chart" uri="{C3380CC4-5D6E-409C-BE32-E72D297353CC}">
              <c16:uniqueId val="{00000007-8591-4F38-A993-AF44CB1B0C49}"/>
            </c:ext>
          </c:extLst>
        </c:ser>
        <c:ser>
          <c:idx val="8"/>
          <c:order val="8"/>
          <c:tx>
            <c:strRef>
              <c:f>Score!$AH$98</c:f>
              <c:strCache>
                <c:ptCount val="1"/>
                <c:pt idx="0">
                  <c:v>Bellomy, Lonny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Score!$AI$96:$AQ$96</c:f>
              <c:numCache>
                <c:formatCode>[$-409]General</c:formatCode>
                <c:ptCount val="9"/>
                <c:pt idx="0">
                  <c:v>9</c:v>
                </c:pt>
                <c:pt idx="1">
                  <c:v>5</c:v>
                </c:pt>
                <c:pt idx="2">
                  <c:v>10</c:v>
                </c:pt>
                <c:pt idx="3">
                  <c:v>11</c:v>
                </c:pt>
                <c:pt idx="4">
                  <c:v>9</c:v>
                </c:pt>
                <c:pt idx="5">
                  <c:v>9</c:v>
                </c:pt>
                <c:pt idx="6">
                  <c:v>9</c:v>
                </c:pt>
                <c:pt idx="7">
                  <c:v>7</c:v>
                </c:pt>
                <c:pt idx="8">
                  <c:v>9</c:v>
                </c:pt>
              </c:numCache>
            </c:numRef>
          </c:val>
          <c:smooth val="0"/>
          <c:extLst>
            <c:ext xmlns:c16="http://schemas.microsoft.com/office/drawing/2014/chart" uri="{C3380CC4-5D6E-409C-BE32-E72D297353CC}">
              <c16:uniqueId val="{00000008-8591-4F38-A993-AF44CB1B0C49}"/>
            </c:ext>
          </c:extLst>
        </c:ser>
        <c:ser>
          <c:idx val="9"/>
          <c:order val="9"/>
          <c:tx>
            <c:strRef>
              <c:f>Score!$AH$99</c:f>
              <c:strCache>
                <c:ptCount val="1"/>
                <c:pt idx="0">
                  <c:v>Brasher, Jon</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Score!$AI$97:$AQ$97</c:f>
              <c:numCache>
                <c:formatCode>[$-409]General</c:formatCode>
                <c:ptCount val="9"/>
                <c:pt idx="0">
                  <c:v>2</c:v>
                </c:pt>
                <c:pt idx="1">
                  <c:v>12</c:v>
                </c:pt>
                <c:pt idx="2">
                  <c:v>3</c:v>
                </c:pt>
                <c:pt idx="3">
                  <c:v>6</c:v>
                </c:pt>
                <c:pt idx="4">
                  <c:v>10</c:v>
                </c:pt>
                <c:pt idx="5">
                  <c:v>10</c:v>
                </c:pt>
                <c:pt idx="6">
                  <c:v>10</c:v>
                </c:pt>
                <c:pt idx="7">
                  <c:v>10</c:v>
                </c:pt>
                <c:pt idx="8">
                  <c:v>10</c:v>
                </c:pt>
              </c:numCache>
            </c:numRef>
          </c:val>
          <c:smooth val="0"/>
          <c:extLst>
            <c:ext xmlns:c16="http://schemas.microsoft.com/office/drawing/2014/chart" uri="{C3380CC4-5D6E-409C-BE32-E72D297353CC}">
              <c16:uniqueId val="{00000009-8591-4F38-A993-AF44CB1B0C49}"/>
            </c:ext>
          </c:extLst>
        </c:ser>
        <c:ser>
          <c:idx val="10"/>
          <c:order val="10"/>
          <c:tx>
            <c:strRef>
              <c:f>Score!$AH$100</c:f>
              <c:strCache>
                <c:ptCount val="1"/>
                <c:pt idx="0">
                  <c:v>Mitchell, Jimmy</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Score!$AI$98:$AQ$98</c:f>
              <c:numCache>
                <c:formatCode>[$-409]General</c:formatCode>
                <c:ptCount val="9"/>
                <c:pt idx="0">
                  <c:v>9</c:v>
                </c:pt>
                <c:pt idx="1">
                  <c:v>10</c:v>
                </c:pt>
                <c:pt idx="2">
                  <c:v>6</c:v>
                </c:pt>
                <c:pt idx="3">
                  <c:v>10</c:v>
                </c:pt>
                <c:pt idx="4">
                  <c:v>11</c:v>
                </c:pt>
                <c:pt idx="5">
                  <c:v>11</c:v>
                </c:pt>
                <c:pt idx="6">
                  <c:v>11</c:v>
                </c:pt>
                <c:pt idx="7">
                  <c:v>11</c:v>
                </c:pt>
                <c:pt idx="8">
                  <c:v>11</c:v>
                </c:pt>
              </c:numCache>
            </c:numRef>
          </c:val>
          <c:smooth val="0"/>
          <c:extLst>
            <c:ext xmlns:c16="http://schemas.microsoft.com/office/drawing/2014/chart" uri="{C3380CC4-5D6E-409C-BE32-E72D297353CC}">
              <c16:uniqueId val="{0000000A-8591-4F38-A993-AF44CB1B0C49}"/>
            </c:ext>
          </c:extLst>
        </c:ser>
        <c:ser>
          <c:idx val="11"/>
          <c:order val="11"/>
          <c:tx>
            <c:strRef>
              <c:f>Score!$AH$101</c:f>
              <c:strCache>
                <c:ptCount val="1"/>
                <c:pt idx="0">
                  <c:v>Ingram, Mitch</c:v>
                </c:pt>
              </c:strCache>
            </c:strRef>
          </c:tx>
          <c:spPr>
            <a:ln w="12700"/>
          </c:spPr>
          <c:marker>
            <c:symbol val="none"/>
          </c:marker>
          <c:cat>
            <c:numRef>
              <c:f>Score!$AI$87:$AT$87</c:f>
              <c:numCache>
                <c:formatCode>[$-409]General</c:formatCode>
                <c:ptCount val="12"/>
                <c:pt idx="0">
                  <c:v>2</c:v>
                </c:pt>
                <c:pt idx="1">
                  <c:v>2</c:v>
                </c:pt>
                <c:pt idx="2">
                  <c:v>3</c:v>
                </c:pt>
                <c:pt idx="3">
                  <c:v>4</c:v>
                </c:pt>
                <c:pt idx="4">
                  <c:v>5</c:v>
                </c:pt>
                <c:pt idx="5">
                  <c:v>6</c:v>
                </c:pt>
                <c:pt idx="6">
                  <c:v>7</c:v>
                </c:pt>
                <c:pt idx="7">
                  <c:v>8</c:v>
                </c:pt>
                <c:pt idx="8">
                  <c:v>9</c:v>
                </c:pt>
              </c:numCache>
            </c:numRef>
          </c:cat>
          <c:val>
            <c:numRef>
              <c:f>Score!$AI$99:$AQ$99</c:f>
              <c:numCache>
                <c:formatCode>[$-409]General</c:formatCode>
                <c:ptCount val="9"/>
                <c:pt idx="1">
                  <c:v>11</c:v>
                </c:pt>
                <c:pt idx="2">
                  <c:v>12</c:v>
                </c:pt>
                <c:pt idx="3">
                  <c:v>12</c:v>
                </c:pt>
                <c:pt idx="4">
                  <c:v>12</c:v>
                </c:pt>
                <c:pt idx="5">
                  <c:v>12</c:v>
                </c:pt>
                <c:pt idx="6">
                  <c:v>12</c:v>
                </c:pt>
                <c:pt idx="7">
                  <c:v>12</c:v>
                </c:pt>
                <c:pt idx="8">
                  <c:v>12</c:v>
                </c:pt>
              </c:numCache>
            </c:numRef>
          </c:val>
          <c:smooth val="0"/>
          <c:extLst>
            <c:ext xmlns:c16="http://schemas.microsoft.com/office/drawing/2014/chart" uri="{C3380CC4-5D6E-409C-BE32-E72D297353CC}">
              <c16:uniqueId val="{0000000B-8591-4F38-A993-AF44CB1B0C49}"/>
            </c:ext>
          </c:extLst>
        </c:ser>
        <c:dLbls>
          <c:showLegendKey val="0"/>
          <c:showVal val="0"/>
          <c:showCatName val="0"/>
          <c:showSerName val="0"/>
          <c:showPercent val="0"/>
          <c:showBubbleSize val="0"/>
        </c:dLbls>
        <c:smooth val="0"/>
        <c:axId val="249976176"/>
        <c:axId val="249976568"/>
      </c:lineChart>
      <c:catAx>
        <c:axId val="249976176"/>
        <c:scaling>
          <c:orientation val="minMax"/>
        </c:scaling>
        <c:delete val="0"/>
        <c:axPos val="b"/>
        <c:numFmt formatCode="[$-409]General" sourceLinked="1"/>
        <c:majorTickMark val="out"/>
        <c:minorTickMark val="none"/>
        <c:tickLblPos val="nextTo"/>
        <c:crossAx val="249976568"/>
        <c:crosses val="autoZero"/>
        <c:auto val="1"/>
        <c:lblAlgn val="ctr"/>
        <c:lblOffset val="100"/>
        <c:noMultiLvlLbl val="0"/>
      </c:catAx>
      <c:valAx>
        <c:axId val="249976568"/>
        <c:scaling>
          <c:orientation val="minMax"/>
        </c:scaling>
        <c:delete val="0"/>
        <c:axPos val="l"/>
        <c:majorGridlines/>
        <c:numFmt formatCode="[$-409]General" sourceLinked="1"/>
        <c:majorTickMark val="out"/>
        <c:minorTickMark val="none"/>
        <c:tickLblPos val="nextTo"/>
        <c:crossAx val="24997617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Sheet3!$J$9</c:f>
              <c:strCache>
                <c:ptCount val="1"/>
                <c:pt idx="0">
                  <c:v>Bellomy, Lonny</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Sheet3!$K$9:$U$9</c:f>
              <c:numCache>
                <c:formatCode>[$-409]General</c:formatCode>
                <c:ptCount val="11"/>
                <c:pt idx="0">
                  <c:v>4</c:v>
                </c:pt>
                <c:pt idx="1">
                  <c:v>1</c:v>
                </c:pt>
                <c:pt idx="2">
                  <c:v>2</c:v>
                </c:pt>
                <c:pt idx="3">
                  <c:v>2</c:v>
                </c:pt>
                <c:pt idx="4">
                  <c:v>4</c:v>
                </c:pt>
                <c:pt idx="5">
                  <c:v>5</c:v>
                </c:pt>
                <c:pt idx="6">
                  <c:v>5</c:v>
                </c:pt>
                <c:pt idx="7">
                  <c:v>4</c:v>
                </c:pt>
                <c:pt idx="8">
                  <c:v>4</c:v>
                </c:pt>
                <c:pt idx="9">
                  <c:v>1</c:v>
                </c:pt>
                <c:pt idx="10">
                  <c:v>1</c:v>
                </c:pt>
              </c:numCache>
            </c:numRef>
          </c:val>
          <c:smooth val="0"/>
          <c:extLst>
            <c:ext xmlns:c16="http://schemas.microsoft.com/office/drawing/2014/chart" uri="{C3380CC4-5D6E-409C-BE32-E72D297353CC}">
              <c16:uniqueId val="{00000000-06B1-4A1F-ABCB-FB8BDAEE0094}"/>
            </c:ext>
          </c:extLst>
        </c:ser>
        <c:ser>
          <c:idx val="1"/>
          <c:order val="1"/>
          <c:tx>
            <c:strRef>
              <c:f>Sheet3!$J$10</c:f>
              <c:strCache>
                <c:ptCount val="1"/>
                <c:pt idx="0">
                  <c:v>Burke, Rachel</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Sheet3!$K$10:$U$10</c:f>
              <c:numCache>
                <c:formatCode>[$-409]General</c:formatCode>
                <c:ptCount val="11"/>
                <c:pt idx="0">
                  <c:v>5</c:v>
                </c:pt>
                <c:pt idx="1">
                  <c:v>4</c:v>
                </c:pt>
                <c:pt idx="2">
                  <c:v>4</c:v>
                </c:pt>
                <c:pt idx="3">
                  <c:v>4</c:v>
                </c:pt>
                <c:pt idx="4">
                  <c:v>5</c:v>
                </c:pt>
                <c:pt idx="5">
                  <c:v>4</c:v>
                </c:pt>
                <c:pt idx="6">
                  <c:v>4</c:v>
                </c:pt>
                <c:pt idx="7">
                  <c:v>3</c:v>
                </c:pt>
                <c:pt idx="8">
                  <c:v>3</c:v>
                </c:pt>
                <c:pt idx="9">
                  <c:v>5</c:v>
                </c:pt>
                <c:pt idx="10">
                  <c:v>2</c:v>
                </c:pt>
              </c:numCache>
            </c:numRef>
          </c:val>
          <c:smooth val="0"/>
          <c:extLst>
            <c:ext xmlns:c16="http://schemas.microsoft.com/office/drawing/2014/chart" uri="{C3380CC4-5D6E-409C-BE32-E72D297353CC}">
              <c16:uniqueId val="{00000001-06B1-4A1F-ABCB-FB8BDAEE0094}"/>
            </c:ext>
          </c:extLst>
        </c:ser>
        <c:ser>
          <c:idx val="2"/>
          <c:order val="2"/>
          <c:tx>
            <c:strRef>
              <c:f>Sheet3!$J$11</c:f>
              <c:strCache>
                <c:ptCount val="1"/>
                <c:pt idx="0">
                  <c:v>Burke, Paul</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Sheet3!$K$11:$U$11</c:f>
              <c:numCache>
                <c:formatCode>[$-409]General</c:formatCode>
                <c:ptCount val="11"/>
                <c:pt idx="0">
                  <c:v>1</c:v>
                </c:pt>
                <c:pt idx="1">
                  <c:v>3</c:v>
                </c:pt>
                <c:pt idx="2">
                  <c:v>1</c:v>
                </c:pt>
                <c:pt idx="3">
                  <c:v>1</c:v>
                </c:pt>
                <c:pt idx="4">
                  <c:v>2</c:v>
                </c:pt>
                <c:pt idx="5">
                  <c:v>1</c:v>
                </c:pt>
                <c:pt idx="6">
                  <c:v>2</c:v>
                </c:pt>
                <c:pt idx="7">
                  <c:v>5</c:v>
                </c:pt>
                <c:pt idx="8">
                  <c:v>5</c:v>
                </c:pt>
                <c:pt idx="9">
                  <c:v>2</c:v>
                </c:pt>
                <c:pt idx="10">
                  <c:v>3</c:v>
                </c:pt>
              </c:numCache>
            </c:numRef>
          </c:val>
          <c:smooth val="0"/>
          <c:extLst>
            <c:ext xmlns:c16="http://schemas.microsoft.com/office/drawing/2014/chart" uri="{C3380CC4-5D6E-409C-BE32-E72D297353CC}">
              <c16:uniqueId val="{00000002-06B1-4A1F-ABCB-FB8BDAEE0094}"/>
            </c:ext>
          </c:extLst>
        </c:ser>
        <c:ser>
          <c:idx val="3"/>
          <c:order val="3"/>
          <c:tx>
            <c:strRef>
              <c:f>Sheet3!$J$12</c:f>
              <c:strCache>
                <c:ptCount val="1"/>
                <c:pt idx="0">
                  <c:v>Rotta, Daryl</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Sheet3!$K$12:$U$12</c:f>
              <c:numCache>
                <c:formatCode>[$-409]General</c:formatCode>
                <c:ptCount val="11"/>
                <c:pt idx="0">
                  <c:v>5</c:v>
                </c:pt>
                <c:pt idx="1">
                  <c:v>4</c:v>
                </c:pt>
                <c:pt idx="2">
                  <c:v>4</c:v>
                </c:pt>
                <c:pt idx="3">
                  <c:v>4</c:v>
                </c:pt>
                <c:pt idx="4">
                  <c:v>5</c:v>
                </c:pt>
                <c:pt idx="5">
                  <c:v>6</c:v>
                </c:pt>
                <c:pt idx="6">
                  <c:v>6</c:v>
                </c:pt>
                <c:pt idx="7">
                  <c:v>1</c:v>
                </c:pt>
                <c:pt idx="8">
                  <c:v>1</c:v>
                </c:pt>
                <c:pt idx="9">
                  <c:v>3</c:v>
                </c:pt>
                <c:pt idx="10">
                  <c:v>4</c:v>
                </c:pt>
              </c:numCache>
            </c:numRef>
          </c:val>
          <c:smooth val="0"/>
          <c:extLst>
            <c:ext xmlns:c16="http://schemas.microsoft.com/office/drawing/2014/chart" uri="{C3380CC4-5D6E-409C-BE32-E72D297353CC}">
              <c16:uniqueId val="{00000003-06B1-4A1F-ABCB-FB8BDAEE0094}"/>
            </c:ext>
          </c:extLst>
        </c:ser>
        <c:ser>
          <c:idx val="4"/>
          <c:order val="4"/>
          <c:tx>
            <c:strRef>
              <c:f>Sheet3!$J$13</c:f>
              <c:strCache>
                <c:ptCount val="1"/>
                <c:pt idx="0">
                  <c:v>Mitchell, Jimmy</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Sheet3!$K$13:$U$13</c:f>
              <c:numCache>
                <c:formatCode>[$-409]General</c:formatCode>
                <c:ptCount val="11"/>
                <c:pt idx="0">
                  <c:v>5</c:v>
                </c:pt>
                <c:pt idx="1">
                  <c:v>6</c:v>
                </c:pt>
                <c:pt idx="2">
                  <c:v>6</c:v>
                </c:pt>
                <c:pt idx="3">
                  <c:v>6</c:v>
                </c:pt>
                <c:pt idx="4">
                  <c:v>1</c:v>
                </c:pt>
                <c:pt idx="5">
                  <c:v>3</c:v>
                </c:pt>
                <c:pt idx="6">
                  <c:v>1</c:v>
                </c:pt>
                <c:pt idx="7">
                  <c:v>2</c:v>
                </c:pt>
                <c:pt idx="8">
                  <c:v>2</c:v>
                </c:pt>
                <c:pt idx="9">
                  <c:v>4</c:v>
                </c:pt>
                <c:pt idx="10">
                  <c:v>5</c:v>
                </c:pt>
              </c:numCache>
            </c:numRef>
          </c:val>
          <c:smooth val="0"/>
          <c:extLst>
            <c:ext xmlns:c16="http://schemas.microsoft.com/office/drawing/2014/chart" uri="{C3380CC4-5D6E-409C-BE32-E72D297353CC}">
              <c16:uniqueId val="{00000004-06B1-4A1F-ABCB-FB8BDAEE0094}"/>
            </c:ext>
          </c:extLst>
        </c:ser>
        <c:ser>
          <c:idx val="5"/>
          <c:order val="5"/>
          <c:tx>
            <c:strRef>
              <c:f>Sheet3!$J$14</c:f>
              <c:strCache>
                <c:ptCount val="1"/>
                <c:pt idx="0">
                  <c:v>Taylor, Brad</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Sheet3!$K$14:$U$14</c:f>
              <c:numCache>
                <c:formatCode>[$-409]General</c:formatCode>
                <c:ptCount val="11"/>
                <c:pt idx="0">
                  <c:v>1</c:v>
                </c:pt>
                <c:pt idx="1">
                  <c:v>8</c:v>
                </c:pt>
                <c:pt idx="2">
                  <c:v>8</c:v>
                </c:pt>
                <c:pt idx="3">
                  <c:v>8</c:v>
                </c:pt>
                <c:pt idx="4">
                  <c:v>2</c:v>
                </c:pt>
                <c:pt idx="5">
                  <c:v>2</c:v>
                </c:pt>
                <c:pt idx="6">
                  <c:v>3</c:v>
                </c:pt>
                <c:pt idx="7">
                  <c:v>6</c:v>
                </c:pt>
                <c:pt idx="8">
                  <c:v>6</c:v>
                </c:pt>
                <c:pt idx="9">
                  <c:v>6</c:v>
                </c:pt>
                <c:pt idx="10">
                  <c:v>6</c:v>
                </c:pt>
              </c:numCache>
            </c:numRef>
          </c:val>
          <c:smooth val="0"/>
          <c:extLst>
            <c:ext xmlns:c16="http://schemas.microsoft.com/office/drawing/2014/chart" uri="{C3380CC4-5D6E-409C-BE32-E72D297353CC}">
              <c16:uniqueId val="{00000005-06B1-4A1F-ABCB-FB8BDAEE0094}"/>
            </c:ext>
          </c:extLst>
        </c:ser>
        <c:ser>
          <c:idx val="6"/>
          <c:order val="6"/>
          <c:tx>
            <c:strRef>
              <c:f>Sheet3!$J$15</c:f>
              <c:strCache>
                <c:ptCount val="1"/>
                <c:pt idx="0">
                  <c:v>Harris, Bret</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Sheet3!$K$15:$U$15</c:f>
              <c:numCache>
                <c:formatCode>[$-409]General</c:formatCode>
                <c:ptCount val="11"/>
                <c:pt idx="0">
                  <c:v>5</c:v>
                </c:pt>
                <c:pt idx="1">
                  <c:v>2</c:v>
                </c:pt>
                <c:pt idx="2">
                  <c:v>3</c:v>
                </c:pt>
                <c:pt idx="3">
                  <c:v>3</c:v>
                </c:pt>
                <c:pt idx="4">
                  <c:v>8</c:v>
                </c:pt>
                <c:pt idx="5">
                  <c:v>8</c:v>
                </c:pt>
                <c:pt idx="6">
                  <c:v>8</c:v>
                </c:pt>
                <c:pt idx="7">
                  <c:v>7</c:v>
                </c:pt>
                <c:pt idx="8">
                  <c:v>7</c:v>
                </c:pt>
                <c:pt idx="9">
                  <c:v>7</c:v>
                </c:pt>
                <c:pt idx="10">
                  <c:v>7</c:v>
                </c:pt>
              </c:numCache>
            </c:numRef>
          </c:val>
          <c:smooth val="0"/>
          <c:extLst>
            <c:ext xmlns:c16="http://schemas.microsoft.com/office/drawing/2014/chart" uri="{C3380CC4-5D6E-409C-BE32-E72D297353CC}">
              <c16:uniqueId val="{00000006-06B1-4A1F-ABCB-FB8BDAEE0094}"/>
            </c:ext>
          </c:extLst>
        </c:ser>
        <c:ser>
          <c:idx val="7"/>
          <c:order val="7"/>
          <c:tx>
            <c:strRef>
              <c:f>Sheet3!$J$16</c:f>
              <c:strCache>
                <c:ptCount val="1"/>
                <c:pt idx="0">
                  <c:v>Blazier, Dustin</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Sheet3!$K$16:$U$16</c:f>
              <c:numCache>
                <c:formatCode>[$-409]General</c:formatCode>
                <c:ptCount val="11"/>
                <c:pt idx="0">
                  <c:v>5</c:v>
                </c:pt>
                <c:pt idx="1">
                  <c:v>6</c:v>
                </c:pt>
                <c:pt idx="2">
                  <c:v>6</c:v>
                </c:pt>
                <c:pt idx="3">
                  <c:v>6</c:v>
                </c:pt>
                <c:pt idx="4">
                  <c:v>7</c:v>
                </c:pt>
                <c:pt idx="5">
                  <c:v>7</c:v>
                </c:pt>
                <c:pt idx="6">
                  <c:v>7</c:v>
                </c:pt>
                <c:pt idx="7">
                  <c:v>9</c:v>
                </c:pt>
                <c:pt idx="8">
                  <c:v>9</c:v>
                </c:pt>
                <c:pt idx="9">
                  <c:v>8</c:v>
                </c:pt>
                <c:pt idx="10">
                  <c:v>8</c:v>
                </c:pt>
              </c:numCache>
            </c:numRef>
          </c:val>
          <c:smooth val="0"/>
          <c:extLst>
            <c:ext xmlns:c16="http://schemas.microsoft.com/office/drawing/2014/chart" uri="{C3380CC4-5D6E-409C-BE32-E72D297353CC}">
              <c16:uniqueId val="{00000007-06B1-4A1F-ABCB-FB8BDAEE0094}"/>
            </c:ext>
          </c:extLst>
        </c:ser>
        <c:ser>
          <c:idx val="8"/>
          <c:order val="8"/>
          <c:tx>
            <c:strRef>
              <c:f>Sheet3!$J$17</c:f>
              <c:strCache>
                <c:ptCount val="1"/>
                <c:pt idx="0">
                  <c:v>Hundley, Lewis</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Sheet3!$K$17:$U$17</c:f>
              <c:numCache>
                <c:formatCode>[$-409]General</c:formatCode>
                <c:ptCount val="11"/>
                <c:pt idx="0">
                  <c:v>5</c:v>
                </c:pt>
                <c:pt idx="1">
                  <c:v>10</c:v>
                </c:pt>
                <c:pt idx="2">
                  <c:v>10</c:v>
                </c:pt>
                <c:pt idx="3">
                  <c:v>9</c:v>
                </c:pt>
                <c:pt idx="4">
                  <c:v>9</c:v>
                </c:pt>
                <c:pt idx="5">
                  <c:v>9</c:v>
                </c:pt>
                <c:pt idx="6">
                  <c:v>9</c:v>
                </c:pt>
                <c:pt idx="7">
                  <c:v>8</c:v>
                </c:pt>
                <c:pt idx="8">
                  <c:v>8</c:v>
                </c:pt>
                <c:pt idx="9">
                  <c:v>9</c:v>
                </c:pt>
                <c:pt idx="10">
                  <c:v>9</c:v>
                </c:pt>
              </c:numCache>
            </c:numRef>
          </c:val>
          <c:smooth val="0"/>
          <c:extLst>
            <c:ext xmlns:c16="http://schemas.microsoft.com/office/drawing/2014/chart" uri="{C3380CC4-5D6E-409C-BE32-E72D297353CC}">
              <c16:uniqueId val="{00000008-06B1-4A1F-ABCB-FB8BDAEE0094}"/>
            </c:ext>
          </c:extLst>
        </c:ser>
        <c:ser>
          <c:idx val="9"/>
          <c:order val="9"/>
          <c:tx>
            <c:strRef>
              <c:f>Sheet3!$J$18</c:f>
              <c:strCache>
                <c:ptCount val="1"/>
                <c:pt idx="0">
                  <c:v>Ingram, Mitch</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Sheet3!$K$18:$U$18</c:f>
              <c:numCache>
                <c:formatCode>[$-409]General</c:formatCode>
                <c:ptCount val="11"/>
                <c:pt idx="0">
                  <c:v>5</c:v>
                </c:pt>
                <c:pt idx="1">
                  <c:v>11</c:v>
                </c:pt>
                <c:pt idx="2">
                  <c:v>11</c:v>
                </c:pt>
                <c:pt idx="3">
                  <c:v>11</c:v>
                </c:pt>
                <c:pt idx="4">
                  <c:v>11</c:v>
                </c:pt>
                <c:pt idx="5">
                  <c:v>12</c:v>
                </c:pt>
                <c:pt idx="6">
                  <c:v>12</c:v>
                </c:pt>
                <c:pt idx="7">
                  <c:v>10</c:v>
                </c:pt>
                <c:pt idx="8">
                  <c:v>10</c:v>
                </c:pt>
                <c:pt idx="9">
                  <c:v>10</c:v>
                </c:pt>
                <c:pt idx="10">
                  <c:v>10</c:v>
                </c:pt>
              </c:numCache>
            </c:numRef>
          </c:val>
          <c:smooth val="0"/>
          <c:extLst>
            <c:ext xmlns:c16="http://schemas.microsoft.com/office/drawing/2014/chart" uri="{C3380CC4-5D6E-409C-BE32-E72D297353CC}">
              <c16:uniqueId val="{00000009-06B1-4A1F-ABCB-FB8BDAEE0094}"/>
            </c:ext>
          </c:extLst>
        </c:ser>
        <c:ser>
          <c:idx val="10"/>
          <c:order val="10"/>
          <c:tx>
            <c:strRef>
              <c:f>Sheet3!$J$19</c:f>
              <c:strCache>
                <c:ptCount val="1"/>
                <c:pt idx="0">
                  <c:v>Black, Brian</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Sheet3!$K$19:$U$19</c:f>
              <c:numCache>
                <c:formatCode>[$-409]General</c:formatCode>
                <c:ptCount val="11"/>
                <c:pt idx="0">
                  <c:v>5</c:v>
                </c:pt>
                <c:pt idx="1">
                  <c:v>11</c:v>
                </c:pt>
                <c:pt idx="2">
                  <c:v>11</c:v>
                </c:pt>
                <c:pt idx="3">
                  <c:v>11</c:v>
                </c:pt>
                <c:pt idx="4">
                  <c:v>11</c:v>
                </c:pt>
                <c:pt idx="5">
                  <c:v>11</c:v>
                </c:pt>
                <c:pt idx="6">
                  <c:v>11</c:v>
                </c:pt>
                <c:pt idx="7">
                  <c:v>11</c:v>
                </c:pt>
                <c:pt idx="8">
                  <c:v>11</c:v>
                </c:pt>
                <c:pt idx="9">
                  <c:v>11</c:v>
                </c:pt>
                <c:pt idx="10">
                  <c:v>11</c:v>
                </c:pt>
              </c:numCache>
            </c:numRef>
          </c:val>
          <c:smooth val="0"/>
          <c:extLst>
            <c:ext xmlns:c16="http://schemas.microsoft.com/office/drawing/2014/chart" uri="{C3380CC4-5D6E-409C-BE32-E72D297353CC}">
              <c16:uniqueId val="{0000000A-06B1-4A1F-ABCB-FB8BDAEE0094}"/>
            </c:ext>
          </c:extLst>
        </c:ser>
        <c:ser>
          <c:idx val="11"/>
          <c:order val="11"/>
          <c:tx>
            <c:strRef>
              <c:f>Sheet3!$J$20</c:f>
              <c:strCache>
                <c:ptCount val="1"/>
                <c:pt idx="0">
                  <c:v>McGough, John</c:v>
                </c:pt>
              </c:strCache>
            </c:strRef>
          </c:tx>
          <c:cat>
            <c:strRef>
              <c:f>Sheet3!$K$8:$U$8</c:f>
              <c:strCache>
                <c:ptCount val="11"/>
                <c:pt idx="0">
                  <c:v>Week 1</c:v>
                </c:pt>
                <c:pt idx="1">
                  <c:v>Week 2</c:v>
                </c:pt>
                <c:pt idx="2">
                  <c:v>Week 3</c:v>
                </c:pt>
                <c:pt idx="3">
                  <c:v>Week 4</c:v>
                </c:pt>
                <c:pt idx="4">
                  <c:v>Week 5</c:v>
                </c:pt>
                <c:pt idx="5">
                  <c:v>Week 6</c:v>
                </c:pt>
                <c:pt idx="6">
                  <c:v>Week 7</c:v>
                </c:pt>
                <c:pt idx="7">
                  <c:v>Week 8</c:v>
                </c:pt>
                <c:pt idx="8">
                  <c:v>Week 9</c:v>
                </c:pt>
                <c:pt idx="9">
                  <c:v>Week 10</c:v>
                </c:pt>
                <c:pt idx="10">
                  <c:v>Week 11</c:v>
                </c:pt>
              </c:strCache>
            </c:strRef>
          </c:cat>
          <c:val>
            <c:numRef>
              <c:f>Sheet3!$K$20:$U$20</c:f>
              <c:numCache>
                <c:formatCode>[$-409]General</c:formatCode>
                <c:ptCount val="11"/>
                <c:pt idx="0">
                  <c:v>3</c:v>
                </c:pt>
                <c:pt idx="1">
                  <c:v>9</c:v>
                </c:pt>
                <c:pt idx="2">
                  <c:v>9</c:v>
                </c:pt>
                <c:pt idx="3">
                  <c:v>9</c:v>
                </c:pt>
                <c:pt idx="4">
                  <c:v>9</c:v>
                </c:pt>
                <c:pt idx="5">
                  <c:v>10</c:v>
                </c:pt>
                <c:pt idx="6">
                  <c:v>10</c:v>
                </c:pt>
                <c:pt idx="7">
                  <c:v>12</c:v>
                </c:pt>
                <c:pt idx="8">
                  <c:v>12</c:v>
                </c:pt>
                <c:pt idx="9">
                  <c:v>12</c:v>
                </c:pt>
                <c:pt idx="10">
                  <c:v>12</c:v>
                </c:pt>
              </c:numCache>
            </c:numRef>
          </c:val>
          <c:smooth val="0"/>
          <c:extLst>
            <c:ext xmlns:c16="http://schemas.microsoft.com/office/drawing/2014/chart" uri="{C3380CC4-5D6E-409C-BE32-E72D297353CC}">
              <c16:uniqueId val="{0000000B-06B1-4A1F-ABCB-FB8BDAEE0094}"/>
            </c:ext>
          </c:extLst>
        </c:ser>
        <c:dLbls>
          <c:showLegendKey val="0"/>
          <c:showVal val="0"/>
          <c:showCatName val="0"/>
          <c:showSerName val="0"/>
          <c:showPercent val="0"/>
          <c:showBubbleSize val="0"/>
        </c:dLbls>
        <c:marker val="1"/>
        <c:smooth val="0"/>
        <c:axId val="249977744"/>
        <c:axId val="249978136"/>
      </c:lineChart>
      <c:catAx>
        <c:axId val="249977744"/>
        <c:scaling>
          <c:orientation val="minMax"/>
        </c:scaling>
        <c:delete val="0"/>
        <c:axPos val="b"/>
        <c:numFmt formatCode="General" sourceLinked="0"/>
        <c:majorTickMark val="out"/>
        <c:minorTickMark val="none"/>
        <c:tickLblPos val="nextTo"/>
        <c:crossAx val="249978136"/>
        <c:crosses val="autoZero"/>
        <c:auto val="1"/>
        <c:lblAlgn val="ctr"/>
        <c:lblOffset val="100"/>
        <c:noMultiLvlLbl val="0"/>
      </c:catAx>
      <c:valAx>
        <c:axId val="249978136"/>
        <c:scaling>
          <c:orientation val="minMax"/>
        </c:scaling>
        <c:delete val="0"/>
        <c:axPos val="l"/>
        <c:majorGridlines/>
        <c:numFmt formatCode="[$-409]General" sourceLinked="1"/>
        <c:majorTickMark val="out"/>
        <c:minorTickMark val="none"/>
        <c:tickLblPos val="nextTo"/>
        <c:crossAx val="2499777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18</xdr:col>
      <xdr:colOff>0</xdr:colOff>
      <xdr:row>78</xdr:row>
      <xdr:rowOff>66488</xdr:rowOff>
    </xdr:from>
    <xdr:to>
      <xdr:col>31</xdr:col>
      <xdr:colOff>336175</xdr:colOff>
      <xdr:row>98</xdr:row>
      <xdr:rowOff>104588</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78</xdr:row>
      <xdr:rowOff>66488</xdr:rowOff>
    </xdr:from>
    <xdr:to>
      <xdr:col>31</xdr:col>
      <xdr:colOff>336175</xdr:colOff>
      <xdr:row>98</xdr:row>
      <xdr:rowOff>104588</xdr:rowOff>
    </xdr:to>
    <xdr:graphicFrame macro="">
      <xdr:nvGraphicFramePr>
        <xdr:cNvPr id="2" name="Chart 3">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78</xdr:row>
      <xdr:rowOff>66488</xdr:rowOff>
    </xdr:from>
    <xdr:to>
      <xdr:col>31</xdr:col>
      <xdr:colOff>336175</xdr:colOff>
      <xdr:row>98</xdr:row>
      <xdr:rowOff>104588</xdr:rowOff>
    </xdr:to>
    <xdr:graphicFrame macro="">
      <xdr:nvGraphicFramePr>
        <xdr:cNvPr id="3" name="Picture 3">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78</xdr:row>
      <xdr:rowOff>66488</xdr:rowOff>
    </xdr:from>
    <xdr:to>
      <xdr:col>31</xdr:col>
      <xdr:colOff>336175</xdr:colOff>
      <xdr:row>98</xdr:row>
      <xdr:rowOff>104588</xdr:rowOff>
    </xdr:to>
    <xdr:graphicFrame macro="">
      <xdr:nvGraphicFramePr>
        <xdr:cNvPr id="5" name="Picture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78</xdr:row>
      <xdr:rowOff>66488</xdr:rowOff>
    </xdr:from>
    <xdr:to>
      <xdr:col>31</xdr:col>
      <xdr:colOff>336175</xdr:colOff>
      <xdr:row>98</xdr:row>
      <xdr:rowOff>104588</xdr:rowOff>
    </xdr:to>
    <xdr:graphicFrame macro="">
      <xdr:nvGraphicFramePr>
        <xdr:cNvPr id="6" name="Picture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205740</xdr:colOff>
      <xdr:row>3</xdr:row>
      <xdr:rowOff>148590</xdr:rowOff>
    </xdr:from>
    <xdr:to>
      <xdr:col>25</xdr:col>
      <xdr:colOff>594360</xdr:colOff>
      <xdr:row>21</xdr:row>
      <xdr:rowOff>708660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D58"/>
  <sheetViews>
    <sheetView tabSelected="1" topLeftCell="O1" workbookViewId="0">
      <pane ySplit="1" topLeftCell="A10" activePane="bottomLeft" state="frozen"/>
      <selection pane="bottomLeft" sqref="A1:Y50"/>
    </sheetView>
  </sheetViews>
  <sheetFormatPr defaultRowHeight="14.25"/>
  <cols>
    <col min="1" max="1" width="9.875" style="18" customWidth="1"/>
    <col min="2" max="2" width="45.5" style="18" customWidth="1"/>
    <col min="3" max="3" width="5.5" style="18" customWidth="1"/>
    <col min="4" max="4" width="40.75" style="18" customWidth="1"/>
    <col min="5" max="5" width="5.5" style="18" customWidth="1"/>
    <col min="6" max="6" width="40.5" style="18" customWidth="1"/>
    <col min="7" max="7" width="6.25" style="18" customWidth="1"/>
    <col min="8" max="8" width="56.25" style="21" customWidth="1"/>
    <col min="9" max="9" width="5.25" style="18" customWidth="1"/>
    <col min="10" max="10" width="56.75" style="18" customWidth="1"/>
    <col min="11" max="11" width="5.25" style="18" customWidth="1"/>
    <col min="12" max="12" width="58.125" style="18" customWidth="1"/>
    <col min="13" max="13" width="5.875" style="18" customWidth="1"/>
    <col min="14" max="14" width="41.25" style="18" customWidth="1"/>
    <col min="15" max="15" width="4.25" style="18" customWidth="1"/>
    <col min="16" max="16" width="47.375" style="18" customWidth="1"/>
    <col min="17" max="17" width="4.25" style="18" customWidth="1"/>
    <col min="18" max="18" width="58.5" style="18" hidden="1" customWidth="1"/>
    <col min="19" max="19" width="5.75" style="18" hidden="1" customWidth="1"/>
    <col min="20" max="20" width="41.75" style="23" customWidth="1"/>
    <col min="21" max="21" width="5.25" style="23" customWidth="1"/>
    <col min="22" max="22" width="40.125" style="21" customWidth="1"/>
    <col min="23" max="23" width="7.125" style="18" customWidth="1"/>
    <col min="24" max="24" width="45.75" style="11" customWidth="1"/>
    <col min="25" max="25" width="5.25" style="11" customWidth="1"/>
    <col min="26" max="26" width="6.5" style="11" customWidth="1"/>
    <col min="27" max="1018" width="8.625" style="11" customWidth="1"/>
  </cols>
  <sheetData>
    <row r="1" spans="1:25" s="1" customFormat="1" ht="15" thickTop="1">
      <c r="B1" s="124" t="s">
        <v>224</v>
      </c>
      <c r="C1" s="125"/>
      <c r="D1" s="127" t="s">
        <v>1</v>
      </c>
      <c r="E1" s="125"/>
      <c r="F1" s="128" t="s">
        <v>3</v>
      </c>
      <c r="G1" s="128"/>
      <c r="H1" s="128" t="s">
        <v>4</v>
      </c>
      <c r="I1" s="128"/>
      <c r="J1" s="126" t="s">
        <v>5</v>
      </c>
      <c r="K1" s="125"/>
      <c r="L1" s="128" t="s">
        <v>6</v>
      </c>
      <c r="M1" s="128"/>
      <c r="N1" s="126" t="s">
        <v>199</v>
      </c>
      <c r="O1" s="125"/>
      <c r="P1" s="126" t="s">
        <v>7</v>
      </c>
      <c r="Q1" s="125"/>
      <c r="R1" s="128" t="s">
        <v>8</v>
      </c>
      <c r="S1" s="128"/>
      <c r="T1" s="128" t="s">
        <v>10</v>
      </c>
      <c r="U1" s="128"/>
      <c r="V1" s="128" t="s">
        <v>11</v>
      </c>
      <c r="W1" s="128"/>
      <c r="X1" s="124" t="s">
        <v>220</v>
      </c>
      <c r="Y1" s="125"/>
    </row>
    <row r="2" spans="1:25" s="3" customFormat="1" ht="12.75">
      <c r="A2" s="2" t="s">
        <v>12</v>
      </c>
      <c r="B2" s="2" t="s">
        <v>221</v>
      </c>
      <c r="C2" s="2"/>
      <c r="D2" s="2" t="s">
        <v>211</v>
      </c>
      <c r="E2" s="2"/>
      <c r="F2" s="5" t="s">
        <v>228</v>
      </c>
      <c r="G2" s="4"/>
      <c r="H2" s="5" t="s">
        <v>191</v>
      </c>
      <c r="I2" s="2"/>
      <c r="J2" s="2" t="s">
        <v>194</v>
      </c>
      <c r="K2" s="2">
        <v>7</v>
      </c>
      <c r="L2" s="5" t="s">
        <v>208</v>
      </c>
      <c r="M2" s="4"/>
      <c r="N2" s="4" t="s">
        <v>200</v>
      </c>
      <c r="O2" s="4">
        <v>2.5</v>
      </c>
      <c r="P2" s="5" t="s">
        <v>225</v>
      </c>
      <c r="Q2" s="4"/>
      <c r="R2" s="5" t="s">
        <v>205</v>
      </c>
      <c r="S2" s="4"/>
      <c r="T2" s="5" t="s">
        <v>214</v>
      </c>
      <c r="U2" s="4"/>
      <c r="V2" s="5" t="s">
        <v>217</v>
      </c>
      <c r="W2" s="2">
        <v>6</v>
      </c>
      <c r="X2" s="3" t="s">
        <v>221</v>
      </c>
    </row>
    <row r="3" spans="1:25" s="3" customFormat="1" ht="13.15" customHeight="1">
      <c r="A3" s="2" t="s">
        <v>12</v>
      </c>
      <c r="B3" s="2" t="s">
        <v>222</v>
      </c>
      <c r="C3" s="2">
        <v>11.5</v>
      </c>
      <c r="D3" s="2" t="s">
        <v>212</v>
      </c>
      <c r="E3" s="2"/>
      <c r="F3" s="5" t="s">
        <v>229</v>
      </c>
      <c r="G3" s="4">
        <v>6</v>
      </c>
      <c r="H3" s="5" t="s">
        <v>228</v>
      </c>
      <c r="I3" s="2"/>
      <c r="J3" s="2" t="s">
        <v>203</v>
      </c>
      <c r="K3" s="2"/>
      <c r="L3" s="5" t="s">
        <v>209</v>
      </c>
      <c r="M3" s="4"/>
      <c r="N3" s="4" t="s">
        <v>201</v>
      </c>
      <c r="O3" s="4"/>
      <c r="P3" s="5" t="s">
        <v>226</v>
      </c>
      <c r="Q3" s="4"/>
      <c r="R3" s="5" t="s">
        <v>206</v>
      </c>
      <c r="S3" s="4"/>
      <c r="T3" s="5" t="s">
        <v>215</v>
      </c>
      <c r="U3" s="4"/>
      <c r="V3" s="5" t="s">
        <v>218</v>
      </c>
      <c r="W3" s="2"/>
      <c r="X3" s="3" t="s">
        <v>232</v>
      </c>
    </row>
    <row r="4" spans="1:25" s="3" customFormat="1" ht="13.15" customHeight="1">
      <c r="A4" s="2" t="s">
        <v>12</v>
      </c>
      <c r="B4" s="2" t="s">
        <v>223</v>
      </c>
      <c r="C4" s="2"/>
      <c r="D4" s="2" t="s">
        <v>213</v>
      </c>
      <c r="E4" s="2"/>
      <c r="F4" s="5" t="s">
        <v>230</v>
      </c>
      <c r="G4" s="4">
        <v>7</v>
      </c>
      <c r="H4" s="5" t="s">
        <v>231</v>
      </c>
      <c r="I4" s="2">
        <v>11.5</v>
      </c>
      <c r="J4" s="2" t="s">
        <v>204</v>
      </c>
      <c r="K4" s="2"/>
      <c r="L4" s="5" t="s">
        <v>210</v>
      </c>
      <c r="M4" s="4">
        <v>6</v>
      </c>
      <c r="N4" s="4" t="s">
        <v>202</v>
      </c>
      <c r="O4" s="4"/>
      <c r="P4" s="5" t="s">
        <v>227</v>
      </c>
      <c r="Q4" s="4"/>
      <c r="R4" s="5" t="s">
        <v>207</v>
      </c>
      <c r="S4" s="4"/>
      <c r="T4" s="5" t="s">
        <v>216</v>
      </c>
      <c r="U4" s="4">
        <v>17</v>
      </c>
      <c r="V4" s="5" t="s">
        <v>219</v>
      </c>
      <c r="W4" s="2"/>
      <c r="X4" s="3" t="s">
        <v>233</v>
      </c>
      <c r="Y4" s="3">
        <v>7</v>
      </c>
    </row>
    <row r="5" spans="1:25" s="6" customFormat="1" ht="12.75">
      <c r="A5" s="6" t="s">
        <v>13</v>
      </c>
      <c r="B5" s="6" t="s">
        <v>251</v>
      </c>
      <c r="C5" s="6">
        <v>13</v>
      </c>
      <c r="D5" s="6" t="s">
        <v>245</v>
      </c>
      <c r="F5" s="6" t="s">
        <v>257</v>
      </c>
      <c r="H5" s="41" t="s">
        <v>260</v>
      </c>
      <c r="J5" s="6" t="s">
        <v>192</v>
      </c>
      <c r="L5" s="41" t="s">
        <v>239</v>
      </c>
      <c r="N5" s="6" t="s">
        <v>248</v>
      </c>
      <c r="O5" s="6">
        <v>14.5</v>
      </c>
      <c r="R5" s="108"/>
      <c r="T5" s="41" t="s">
        <v>242</v>
      </c>
      <c r="V5" s="41" t="s">
        <v>254</v>
      </c>
      <c r="X5" s="6" t="s">
        <v>236</v>
      </c>
    </row>
    <row r="6" spans="1:25" s="6" customFormat="1" ht="12.4" customHeight="1">
      <c r="A6" s="6" t="s">
        <v>13</v>
      </c>
      <c r="B6" s="6" t="s">
        <v>252</v>
      </c>
      <c r="D6" s="6" t="s">
        <v>246</v>
      </c>
      <c r="F6" s="6" t="s">
        <v>258</v>
      </c>
      <c r="G6" s="6">
        <v>5</v>
      </c>
      <c r="H6" s="6" t="s">
        <v>257</v>
      </c>
      <c r="J6" s="6" t="s">
        <v>234</v>
      </c>
      <c r="K6" s="6">
        <v>14.5</v>
      </c>
      <c r="L6" s="41" t="s">
        <v>240</v>
      </c>
      <c r="N6" s="6" t="s">
        <v>249</v>
      </c>
      <c r="O6" s="6">
        <v>15</v>
      </c>
      <c r="R6" s="108"/>
      <c r="T6" s="41" t="s">
        <v>243</v>
      </c>
      <c r="V6" s="6" t="s">
        <v>255</v>
      </c>
      <c r="X6" s="6" t="s">
        <v>237</v>
      </c>
      <c r="Y6" s="6">
        <v>4.5</v>
      </c>
    </row>
    <row r="7" spans="1:25" s="6" customFormat="1" ht="12.4" customHeight="1">
      <c r="A7" s="6" t="s">
        <v>13</v>
      </c>
      <c r="B7" s="6" t="s">
        <v>253</v>
      </c>
      <c r="D7" s="6" t="s">
        <v>247</v>
      </c>
      <c r="F7" s="41" t="s">
        <v>259</v>
      </c>
      <c r="H7" s="41" t="s">
        <v>261</v>
      </c>
      <c r="J7" s="6" t="s">
        <v>235</v>
      </c>
      <c r="L7" s="41" t="s">
        <v>241</v>
      </c>
      <c r="N7" s="6" t="s">
        <v>250</v>
      </c>
      <c r="R7" s="108"/>
      <c r="T7" s="41" t="s">
        <v>244</v>
      </c>
      <c r="U7" s="6">
        <v>4.5</v>
      </c>
      <c r="V7" s="41" t="s">
        <v>256</v>
      </c>
      <c r="X7" s="6" t="s">
        <v>238</v>
      </c>
    </row>
    <row r="8" spans="1:25" s="3" customFormat="1" ht="12.75">
      <c r="A8" s="3" t="s">
        <v>14</v>
      </c>
      <c r="B8" s="3" t="s">
        <v>277</v>
      </c>
      <c r="D8" s="3" t="s">
        <v>280</v>
      </c>
      <c r="F8" s="5" t="s">
        <v>193</v>
      </c>
      <c r="G8" s="3">
        <v>9.5</v>
      </c>
      <c r="H8" s="5" t="s">
        <v>193</v>
      </c>
      <c r="I8" s="3">
        <v>9.5</v>
      </c>
      <c r="J8" s="3" t="s">
        <v>193</v>
      </c>
      <c r="K8" s="3">
        <v>9.5</v>
      </c>
      <c r="L8" s="3" t="s">
        <v>284</v>
      </c>
      <c r="N8" s="3" t="s">
        <v>272</v>
      </c>
      <c r="R8" s="109"/>
      <c r="T8" s="5" t="s">
        <v>268</v>
      </c>
      <c r="U8" s="3">
        <v>4</v>
      </c>
      <c r="V8" s="5" t="s">
        <v>281</v>
      </c>
      <c r="W8" s="3">
        <v>9.5</v>
      </c>
      <c r="X8" s="3" t="s">
        <v>275</v>
      </c>
    </row>
    <row r="9" spans="1:25" s="3" customFormat="1" ht="13.15" customHeight="1">
      <c r="A9" s="3" t="s">
        <v>14</v>
      </c>
      <c r="B9" s="3" t="s">
        <v>278</v>
      </c>
      <c r="D9" s="3" t="s">
        <v>281</v>
      </c>
      <c r="E9" s="3">
        <v>9.5</v>
      </c>
      <c r="F9" s="5" t="s">
        <v>286</v>
      </c>
      <c r="H9" s="5" t="s">
        <v>288</v>
      </c>
      <c r="J9" s="3" t="s">
        <v>190</v>
      </c>
      <c r="K9" s="3">
        <v>6</v>
      </c>
      <c r="L9" s="3" t="s">
        <v>285</v>
      </c>
      <c r="N9" s="3" t="s">
        <v>273</v>
      </c>
      <c r="R9" s="109"/>
      <c r="T9" s="5" t="s">
        <v>269</v>
      </c>
      <c r="V9" s="5" t="s">
        <v>282</v>
      </c>
      <c r="X9" s="3" t="s">
        <v>276</v>
      </c>
    </row>
    <row r="10" spans="1:25" s="3" customFormat="1" ht="13.15" customHeight="1">
      <c r="A10" s="3" t="s">
        <v>14</v>
      </c>
      <c r="B10" s="3" t="s">
        <v>279</v>
      </c>
      <c r="D10" s="3" t="s">
        <v>270</v>
      </c>
      <c r="F10" s="5" t="s">
        <v>287</v>
      </c>
      <c r="H10" s="5" t="s">
        <v>289</v>
      </c>
      <c r="I10" s="3">
        <v>11</v>
      </c>
      <c r="J10" s="3" t="s">
        <v>271</v>
      </c>
      <c r="L10" s="3" t="s">
        <v>274</v>
      </c>
      <c r="N10" s="3" t="s">
        <v>274</v>
      </c>
      <c r="R10" s="109"/>
      <c r="T10" s="5" t="s">
        <v>270</v>
      </c>
      <c r="V10" s="5" t="s">
        <v>283</v>
      </c>
      <c r="X10" s="3" t="s">
        <v>270</v>
      </c>
    </row>
    <row r="11" spans="1:25" s="45" customFormat="1" ht="13.9" customHeight="1">
      <c r="A11" s="44" t="s">
        <v>15</v>
      </c>
      <c r="B11" s="44" t="s">
        <v>234</v>
      </c>
      <c r="C11" s="44">
        <v>10</v>
      </c>
      <c r="D11" s="45" t="s">
        <v>300</v>
      </c>
      <c r="E11" s="44"/>
      <c r="F11" s="45" t="s">
        <v>309</v>
      </c>
      <c r="G11" s="44"/>
      <c r="H11" s="45" t="s">
        <v>294</v>
      </c>
      <c r="I11" s="44">
        <v>10</v>
      </c>
      <c r="J11" s="45" t="s">
        <v>297</v>
      </c>
      <c r="K11" s="44"/>
      <c r="L11" s="45" t="s">
        <v>314</v>
      </c>
      <c r="M11" s="44"/>
      <c r="N11" s="45" t="s">
        <v>291</v>
      </c>
      <c r="O11" s="44"/>
      <c r="P11" s="44"/>
      <c r="Q11" s="44"/>
      <c r="R11" s="110"/>
      <c r="S11" s="44"/>
      <c r="T11" s="45" t="s">
        <v>294</v>
      </c>
      <c r="U11" s="44">
        <v>10</v>
      </c>
      <c r="V11" s="44" t="s">
        <v>303</v>
      </c>
      <c r="W11" s="44"/>
      <c r="X11" s="45" t="s">
        <v>294</v>
      </c>
      <c r="Y11" s="45">
        <v>10</v>
      </c>
    </row>
    <row r="12" spans="1:25" s="45" customFormat="1" ht="12.4" customHeight="1">
      <c r="A12" s="44" t="s">
        <v>15</v>
      </c>
      <c r="B12" s="44" t="s">
        <v>306</v>
      </c>
      <c r="C12" s="44"/>
      <c r="D12" s="45" t="s">
        <v>301</v>
      </c>
      <c r="E12" s="44"/>
      <c r="F12" s="45" t="s">
        <v>310</v>
      </c>
      <c r="G12" s="44"/>
      <c r="H12" s="45" t="s">
        <v>312</v>
      </c>
      <c r="I12" s="44">
        <v>6.5</v>
      </c>
      <c r="J12" s="45" t="s">
        <v>298</v>
      </c>
      <c r="K12" s="44"/>
      <c r="L12" s="45" t="s">
        <v>229</v>
      </c>
      <c r="M12" s="44"/>
      <c r="N12" s="45" t="s">
        <v>292</v>
      </c>
      <c r="O12" s="44"/>
      <c r="P12" s="44"/>
      <c r="Q12" s="44"/>
      <c r="R12" s="110"/>
      <c r="S12" s="44"/>
      <c r="T12" s="45" t="s">
        <v>295</v>
      </c>
      <c r="U12" s="44"/>
      <c r="V12" s="44" t="s">
        <v>304</v>
      </c>
      <c r="W12" s="44"/>
      <c r="X12" s="45" t="s">
        <v>301</v>
      </c>
    </row>
    <row r="13" spans="1:25" s="45" customFormat="1" ht="12.4" customHeight="1">
      <c r="A13" s="44" t="s">
        <v>15</v>
      </c>
      <c r="B13" s="44" t="s">
        <v>307</v>
      </c>
      <c r="C13" s="44">
        <v>12.5</v>
      </c>
      <c r="D13" s="45" t="s">
        <v>302</v>
      </c>
      <c r="E13" s="44"/>
      <c r="F13" s="45" t="s">
        <v>311</v>
      </c>
      <c r="G13" s="44">
        <v>6.5</v>
      </c>
      <c r="H13" s="45" t="s">
        <v>313</v>
      </c>
      <c r="I13" s="44"/>
      <c r="J13" s="44" t="s">
        <v>299</v>
      </c>
      <c r="K13" s="44">
        <v>10</v>
      </c>
      <c r="L13" s="45" t="s">
        <v>315</v>
      </c>
      <c r="M13" s="44"/>
      <c r="N13" s="45" t="s">
        <v>293</v>
      </c>
      <c r="O13" s="44"/>
      <c r="P13" s="44"/>
      <c r="Q13" s="44"/>
      <c r="R13" s="110"/>
      <c r="S13" s="44"/>
      <c r="T13" s="45" t="s">
        <v>296</v>
      </c>
      <c r="U13" s="44">
        <v>4.5</v>
      </c>
      <c r="V13" s="44" t="s">
        <v>305</v>
      </c>
      <c r="W13" s="44">
        <v>12.5</v>
      </c>
      <c r="X13" s="45" t="s">
        <v>308</v>
      </c>
    </row>
    <row r="14" spans="1:25" s="7" customFormat="1" ht="12.75">
      <c r="A14" s="7" t="s">
        <v>16</v>
      </c>
      <c r="B14" s="7" t="s">
        <v>334</v>
      </c>
      <c r="D14" s="7" t="s">
        <v>323</v>
      </c>
      <c r="F14" s="7" t="s">
        <v>337</v>
      </c>
      <c r="H14" s="7" t="s">
        <v>340</v>
      </c>
      <c r="J14" s="7" t="s">
        <v>325</v>
      </c>
      <c r="L14" s="7" t="s">
        <v>328</v>
      </c>
      <c r="N14" s="7" t="s">
        <v>317</v>
      </c>
      <c r="O14" s="7">
        <v>7.5</v>
      </c>
      <c r="R14" s="111"/>
      <c r="T14" s="7" t="s">
        <v>320</v>
      </c>
      <c r="U14" s="7">
        <v>4.5</v>
      </c>
      <c r="V14" s="7" t="s">
        <v>332</v>
      </c>
      <c r="X14" s="7" t="s">
        <v>331</v>
      </c>
    </row>
    <row r="15" spans="1:25" s="7" customFormat="1" ht="12.75">
      <c r="A15" s="7" t="s">
        <v>16</v>
      </c>
      <c r="B15" s="7" t="s">
        <v>335</v>
      </c>
      <c r="D15" s="7" t="s">
        <v>317</v>
      </c>
      <c r="E15" s="7">
        <v>7.5</v>
      </c>
      <c r="F15" s="7" t="s">
        <v>338</v>
      </c>
      <c r="H15" s="7" t="s">
        <v>341</v>
      </c>
      <c r="I15" s="7">
        <v>7.5</v>
      </c>
      <c r="J15" s="7" t="s">
        <v>326</v>
      </c>
      <c r="K15" s="7">
        <v>5.5</v>
      </c>
      <c r="L15" s="7" t="s">
        <v>329</v>
      </c>
      <c r="M15" s="7">
        <v>9</v>
      </c>
      <c r="N15" s="7" t="s">
        <v>318</v>
      </c>
      <c r="O15" s="7">
        <v>7.5</v>
      </c>
      <c r="R15" s="111"/>
      <c r="T15" s="7" t="s">
        <v>321</v>
      </c>
      <c r="V15" s="7" t="s">
        <v>333</v>
      </c>
      <c r="X15" s="7" t="s">
        <v>328</v>
      </c>
    </row>
    <row r="16" spans="1:25" s="7" customFormat="1" ht="12.75">
      <c r="A16" s="7" t="s">
        <v>16</v>
      </c>
      <c r="B16" s="7" t="s">
        <v>336</v>
      </c>
      <c r="D16" s="7" t="s">
        <v>324</v>
      </c>
      <c r="F16" s="7" t="s">
        <v>339</v>
      </c>
      <c r="H16" s="7" t="s">
        <v>342</v>
      </c>
      <c r="J16" s="7" t="s">
        <v>327</v>
      </c>
      <c r="L16" s="7" t="s">
        <v>330</v>
      </c>
      <c r="N16" s="7" t="s">
        <v>319</v>
      </c>
      <c r="R16" s="111"/>
      <c r="T16" s="7" t="s">
        <v>322</v>
      </c>
      <c r="V16" s="7" t="s">
        <v>324</v>
      </c>
      <c r="X16" s="7" t="s">
        <v>324</v>
      </c>
    </row>
    <row r="17" spans="1:33" s="45" customFormat="1" ht="12.75">
      <c r="A17" s="44" t="s">
        <v>17</v>
      </c>
      <c r="B17" s="44" t="s">
        <v>343</v>
      </c>
      <c r="C17" s="44"/>
      <c r="D17" s="44" t="s">
        <v>346</v>
      </c>
      <c r="E17" s="44"/>
      <c r="F17" s="45" t="s">
        <v>234</v>
      </c>
      <c r="G17" s="44"/>
      <c r="H17" s="45" t="s">
        <v>234</v>
      </c>
      <c r="I17" s="44"/>
      <c r="J17" s="44" t="s">
        <v>234</v>
      </c>
      <c r="K17" s="44"/>
      <c r="L17" s="45" t="s">
        <v>353</v>
      </c>
      <c r="M17" s="44">
        <v>7.5</v>
      </c>
      <c r="N17" s="45" t="s">
        <v>355</v>
      </c>
      <c r="O17" s="44"/>
      <c r="P17" s="44"/>
      <c r="Q17" s="44"/>
      <c r="R17" s="112"/>
      <c r="S17" s="44"/>
      <c r="T17" s="45" t="s">
        <v>358</v>
      </c>
      <c r="U17" s="44"/>
      <c r="V17" s="45" t="s">
        <v>361</v>
      </c>
      <c r="W17" s="44"/>
      <c r="X17" s="44"/>
      <c r="Y17" s="44"/>
      <c r="Z17" s="44"/>
      <c r="AA17" s="44"/>
      <c r="AB17" s="44"/>
      <c r="AC17" s="44"/>
      <c r="AD17" s="44"/>
      <c r="AE17" s="44"/>
      <c r="AF17" s="44"/>
      <c r="AG17" s="44"/>
    </row>
    <row r="18" spans="1:33" s="45" customFormat="1" ht="12.4" customHeight="1">
      <c r="A18" s="44" t="s">
        <v>17</v>
      </c>
      <c r="B18" s="44" t="s">
        <v>344</v>
      </c>
      <c r="C18" s="44"/>
      <c r="D18" s="44" t="s">
        <v>347</v>
      </c>
      <c r="E18" s="44"/>
      <c r="F18" s="45" t="s">
        <v>339</v>
      </c>
      <c r="G18" s="44"/>
      <c r="H18" s="45" t="s">
        <v>350</v>
      </c>
      <c r="I18" s="44"/>
      <c r="J18" s="44" t="s">
        <v>194</v>
      </c>
      <c r="K18" s="44"/>
      <c r="L18" s="45" t="s">
        <v>349</v>
      </c>
      <c r="M18" s="44"/>
      <c r="N18" s="44" t="s">
        <v>356</v>
      </c>
      <c r="O18" s="44"/>
      <c r="P18" s="44"/>
      <c r="Q18" s="44"/>
      <c r="R18" s="112"/>
      <c r="S18" s="44"/>
      <c r="T18" s="45" t="s">
        <v>359</v>
      </c>
      <c r="U18" s="44"/>
      <c r="V18" s="45" t="s">
        <v>358</v>
      </c>
      <c r="W18" s="44"/>
      <c r="X18" s="44"/>
      <c r="Y18" s="44"/>
      <c r="Z18" s="44"/>
      <c r="AA18" s="44"/>
      <c r="AB18" s="44"/>
      <c r="AC18" s="44"/>
      <c r="AD18" s="44"/>
      <c r="AE18" s="44"/>
      <c r="AF18" s="44"/>
      <c r="AG18" s="44"/>
    </row>
    <row r="19" spans="1:33" s="45" customFormat="1" ht="12.4" customHeight="1">
      <c r="A19" s="44" t="s">
        <v>17</v>
      </c>
      <c r="B19" s="44" t="s">
        <v>345</v>
      </c>
      <c r="C19" s="44"/>
      <c r="D19" s="44" t="s">
        <v>348</v>
      </c>
      <c r="E19" s="44"/>
      <c r="F19" s="45" t="s">
        <v>349</v>
      </c>
      <c r="G19" s="44"/>
      <c r="H19" s="45" t="s">
        <v>351</v>
      </c>
      <c r="I19" s="44"/>
      <c r="J19" s="44" t="s">
        <v>352</v>
      </c>
      <c r="K19" s="44">
        <v>3</v>
      </c>
      <c r="L19" s="45" t="s">
        <v>354</v>
      </c>
      <c r="M19" s="44">
        <v>9</v>
      </c>
      <c r="N19" s="44" t="s">
        <v>357</v>
      </c>
      <c r="O19" s="44"/>
      <c r="P19" s="44"/>
      <c r="Q19" s="44"/>
      <c r="R19" s="112"/>
      <c r="S19" s="44"/>
      <c r="T19" s="45" t="s">
        <v>360</v>
      </c>
      <c r="U19" s="44"/>
      <c r="V19" s="45" t="s">
        <v>360</v>
      </c>
      <c r="W19" s="44"/>
      <c r="X19" s="44"/>
      <c r="Y19" s="44"/>
      <c r="Z19" s="44"/>
      <c r="AA19" s="44"/>
      <c r="AB19" s="44"/>
      <c r="AC19" s="44"/>
      <c r="AD19" s="44"/>
      <c r="AE19" s="44"/>
      <c r="AF19" s="44"/>
      <c r="AG19" s="44"/>
    </row>
    <row r="20" spans="1:33" s="8" customFormat="1" ht="12.75">
      <c r="A20" s="8" t="s">
        <v>18</v>
      </c>
      <c r="B20" s="8" t="s">
        <v>380</v>
      </c>
      <c r="D20" s="8" t="s">
        <v>362</v>
      </c>
      <c r="F20" s="7" t="s">
        <v>383</v>
      </c>
      <c r="G20" s="8">
        <v>13.5</v>
      </c>
      <c r="H20" s="7" t="s">
        <v>193</v>
      </c>
      <c r="I20" s="8">
        <v>7</v>
      </c>
      <c r="J20" s="8" t="s">
        <v>193</v>
      </c>
      <c r="K20" s="8">
        <v>7</v>
      </c>
      <c r="L20" s="7" t="s">
        <v>375</v>
      </c>
      <c r="N20" s="8" t="s">
        <v>370</v>
      </c>
      <c r="R20" s="113"/>
      <c r="T20" s="7" t="s">
        <v>365</v>
      </c>
      <c r="U20" s="8">
        <v>6.5</v>
      </c>
      <c r="V20" s="7" t="s">
        <v>378</v>
      </c>
      <c r="W20" s="8">
        <v>13.5</v>
      </c>
      <c r="X20" s="8" t="s">
        <v>373</v>
      </c>
    </row>
    <row r="21" spans="1:33" s="8" customFormat="1" ht="12.75">
      <c r="A21" s="8" t="s">
        <v>18</v>
      </c>
      <c r="B21" s="8" t="s">
        <v>381</v>
      </c>
      <c r="D21" s="8" t="s">
        <v>363</v>
      </c>
      <c r="F21" s="7" t="s">
        <v>384</v>
      </c>
      <c r="H21" s="7" t="s">
        <v>385</v>
      </c>
      <c r="I21" s="8">
        <v>6.5</v>
      </c>
      <c r="J21" s="8" t="s">
        <v>368</v>
      </c>
      <c r="L21" s="7" t="s">
        <v>376</v>
      </c>
      <c r="N21" s="8" t="s">
        <v>371</v>
      </c>
      <c r="R21" s="113"/>
      <c r="T21" s="7" t="s">
        <v>366</v>
      </c>
      <c r="U21" s="8">
        <v>9.5</v>
      </c>
      <c r="V21" s="7" t="s">
        <v>365</v>
      </c>
      <c r="W21" s="8">
        <v>6.5</v>
      </c>
      <c r="X21" s="8" t="s">
        <v>374</v>
      </c>
    </row>
    <row r="22" spans="1:33" s="8" customFormat="1" ht="12.75">
      <c r="A22" s="8" t="s">
        <v>18</v>
      </c>
      <c r="B22" s="8" t="s">
        <v>382</v>
      </c>
      <c r="C22" s="8">
        <v>13.5</v>
      </c>
      <c r="D22" s="8" t="s">
        <v>364</v>
      </c>
      <c r="E22" s="8">
        <v>7</v>
      </c>
      <c r="F22" s="7" t="s">
        <v>193</v>
      </c>
      <c r="G22" s="8">
        <v>7</v>
      </c>
      <c r="H22" s="7" t="s">
        <v>386</v>
      </c>
      <c r="J22" s="8" t="s">
        <v>369</v>
      </c>
      <c r="L22" s="7" t="s">
        <v>377</v>
      </c>
      <c r="N22" s="8" t="s">
        <v>372</v>
      </c>
      <c r="R22" s="113"/>
      <c r="T22" s="7" t="s">
        <v>367</v>
      </c>
      <c r="V22" s="7" t="s">
        <v>379</v>
      </c>
      <c r="X22" s="8" t="s">
        <v>367</v>
      </c>
    </row>
    <row r="23" spans="1:33" s="45" customFormat="1" ht="12.75">
      <c r="A23" s="45" t="s">
        <v>19</v>
      </c>
      <c r="B23" s="45" t="s">
        <v>402</v>
      </c>
      <c r="D23" s="45" t="s">
        <v>393</v>
      </c>
      <c r="F23" s="45" t="s">
        <v>407</v>
      </c>
      <c r="H23" s="46" t="s">
        <v>408</v>
      </c>
      <c r="J23" s="45" t="s">
        <v>193</v>
      </c>
      <c r="L23" s="45" t="s">
        <v>410</v>
      </c>
      <c r="N23" s="45" t="s">
        <v>396</v>
      </c>
      <c r="R23" s="114"/>
      <c r="T23" s="45" t="s">
        <v>390</v>
      </c>
      <c r="V23" s="45" t="s">
        <v>399</v>
      </c>
      <c r="X23" s="45" t="s">
        <v>396</v>
      </c>
    </row>
    <row r="24" spans="1:33" s="45" customFormat="1" ht="12.75">
      <c r="A24" s="45" t="s">
        <v>19</v>
      </c>
      <c r="B24" s="45" t="s">
        <v>403</v>
      </c>
      <c r="D24" s="45" t="s">
        <v>394</v>
      </c>
      <c r="F24" s="45" t="s">
        <v>396</v>
      </c>
      <c r="H24" s="46" t="s">
        <v>409</v>
      </c>
      <c r="J24" s="45" t="s">
        <v>383</v>
      </c>
      <c r="L24" s="46" t="s">
        <v>349</v>
      </c>
      <c r="M24" s="45">
        <v>3.5</v>
      </c>
      <c r="N24" s="45" t="s">
        <v>397</v>
      </c>
      <c r="O24" s="45">
        <v>7</v>
      </c>
      <c r="R24" s="115"/>
      <c r="T24" s="45" t="s">
        <v>391</v>
      </c>
      <c r="V24" s="45" t="s">
        <v>400</v>
      </c>
      <c r="W24" s="45">
        <v>7</v>
      </c>
      <c r="X24" s="45" t="s">
        <v>405</v>
      </c>
    </row>
    <row r="25" spans="1:33" s="45" customFormat="1" ht="12.75">
      <c r="A25" s="45" t="s">
        <v>19</v>
      </c>
      <c r="B25" s="45" t="s">
        <v>404</v>
      </c>
      <c r="D25" s="45" t="s">
        <v>395</v>
      </c>
      <c r="F25" s="45" t="s">
        <v>400</v>
      </c>
      <c r="G25" s="45">
        <v>7</v>
      </c>
      <c r="H25" s="46" t="s">
        <v>398</v>
      </c>
      <c r="J25" s="45" t="s">
        <v>352</v>
      </c>
      <c r="L25" s="45" t="s">
        <v>411</v>
      </c>
      <c r="N25" s="45" t="s">
        <v>398</v>
      </c>
      <c r="R25" s="114"/>
      <c r="T25" s="45" t="s">
        <v>392</v>
      </c>
      <c r="V25" s="45" t="s">
        <v>401</v>
      </c>
      <c r="X25" s="45" t="s">
        <v>406</v>
      </c>
    </row>
    <row r="26" spans="1:33" s="9" customFormat="1" ht="12.75">
      <c r="A26" s="9" t="s">
        <v>20</v>
      </c>
      <c r="B26" s="9" t="s">
        <v>420</v>
      </c>
      <c r="C26" s="9">
        <v>7</v>
      </c>
      <c r="D26" s="9" t="s">
        <v>422</v>
      </c>
      <c r="F26" s="9" t="s">
        <v>418</v>
      </c>
      <c r="G26" s="9">
        <v>7</v>
      </c>
      <c r="H26" s="43" t="s">
        <v>418</v>
      </c>
      <c r="I26" s="9">
        <v>7</v>
      </c>
      <c r="J26" s="9" t="s">
        <v>419</v>
      </c>
      <c r="K26" s="9">
        <v>9.5</v>
      </c>
      <c r="L26" s="9" t="s">
        <v>413</v>
      </c>
      <c r="M26" s="9">
        <v>23.5</v>
      </c>
      <c r="R26" s="116"/>
      <c r="T26" s="9" t="s">
        <v>416</v>
      </c>
      <c r="V26" s="9" t="s">
        <v>425</v>
      </c>
      <c r="W26" s="9">
        <v>14.5</v>
      </c>
    </row>
    <row r="27" spans="1:33" s="7" customFormat="1" ht="12.75">
      <c r="A27" s="7" t="s">
        <v>20</v>
      </c>
      <c r="B27" s="7" t="s">
        <v>428</v>
      </c>
      <c r="C27" s="7">
        <v>6</v>
      </c>
      <c r="D27" s="7" t="s">
        <v>423</v>
      </c>
      <c r="F27" s="7" t="s">
        <v>429</v>
      </c>
      <c r="G27" s="7">
        <v>6</v>
      </c>
      <c r="H27" s="42" t="s">
        <v>425</v>
      </c>
      <c r="I27" s="7">
        <v>14.5</v>
      </c>
      <c r="J27" s="7" t="s">
        <v>420</v>
      </c>
      <c r="K27" s="7">
        <v>7</v>
      </c>
      <c r="L27" s="7" t="s">
        <v>414</v>
      </c>
      <c r="R27" s="111"/>
      <c r="T27" s="7" t="s">
        <v>417</v>
      </c>
      <c r="V27" s="7" t="s">
        <v>426</v>
      </c>
    </row>
    <row r="28" spans="1:33" s="7" customFormat="1" ht="12.75">
      <c r="A28" s="7" t="s">
        <v>20</v>
      </c>
      <c r="B28" s="7" t="s">
        <v>404</v>
      </c>
      <c r="C28" s="7">
        <v>23.5</v>
      </c>
      <c r="D28" s="7" t="s">
        <v>424</v>
      </c>
      <c r="F28" s="7" t="s">
        <v>430</v>
      </c>
      <c r="H28" s="42" t="s">
        <v>431</v>
      </c>
      <c r="J28" s="7" t="s">
        <v>421</v>
      </c>
      <c r="L28" s="7" t="s">
        <v>415</v>
      </c>
      <c r="R28" s="111"/>
      <c r="T28" s="7" t="s">
        <v>418</v>
      </c>
      <c r="U28" s="7">
        <v>7</v>
      </c>
      <c r="V28" s="7" t="s">
        <v>427</v>
      </c>
      <c r="W28" s="7">
        <v>7</v>
      </c>
    </row>
    <row r="29" spans="1:33" s="47" customFormat="1" ht="12.75">
      <c r="A29" s="47" t="s">
        <v>21</v>
      </c>
      <c r="B29" s="47" t="s">
        <v>450</v>
      </c>
      <c r="D29" s="47" t="s">
        <v>446</v>
      </c>
      <c r="F29" s="47" t="s">
        <v>234</v>
      </c>
      <c r="H29" s="47" t="s">
        <v>441</v>
      </c>
      <c r="J29" s="47" t="s">
        <v>193</v>
      </c>
      <c r="L29" s="123" t="s">
        <v>458</v>
      </c>
      <c r="N29" s="47" t="s">
        <v>193</v>
      </c>
      <c r="R29" s="114"/>
      <c r="T29" s="47" t="s">
        <v>438</v>
      </c>
      <c r="V29" s="47" t="s">
        <v>453</v>
      </c>
      <c r="X29" s="47" t="s">
        <v>443</v>
      </c>
    </row>
    <row r="30" spans="1:33" s="48" customFormat="1" ht="12.75">
      <c r="A30" s="48" t="s">
        <v>21</v>
      </c>
      <c r="B30" s="48" t="s">
        <v>451</v>
      </c>
      <c r="D30" s="48" t="s">
        <v>447</v>
      </c>
      <c r="F30" s="48" t="s">
        <v>441</v>
      </c>
      <c r="H30" s="48" t="s">
        <v>456</v>
      </c>
      <c r="J30" s="48" t="s">
        <v>441</v>
      </c>
      <c r="L30" s="123" t="s">
        <v>459</v>
      </c>
      <c r="N30" s="48" t="s">
        <v>234</v>
      </c>
      <c r="R30" s="115"/>
      <c r="T30" s="48" t="s">
        <v>439</v>
      </c>
      <c r="V30" s="48" t="s">
        <v>454</v>
      </c>
      <c r="X30" s="48" t="s">
        <v>444</v>
      </c>
    </row>
    <row r="31" spans="1:33" s="47" customFormat="1" ht="13.15" customHeight="1">
      <c r="A31" s="47" t="s">
        <v>21</v>
      </c>
      <c r="B31" s="47" t="s">
        <v>452</v>
      </c>
      <c r="D31" s="47" t="s">
        <v>448</v>
      </c>
      <c r="F31" s="47" t="s">
        <v>190</v>
      </c>
      <c r="G31" s="47">
        <v>8</v>
      </c>
      <c r="H31" s="47" t="s">
        <v>327</v>
      </c>
      <c r="J31" s="47" t="s">
        <v>442</v>
      </c>
      <c r="K31" s="47">
        <v>8</v>
      </c>
      <c r="L31" s="47" t="s">
        <v>457</v>
      </c>
      <c r="N31" s="47" t="s">
        <v>449</v>
      </c>
      <c r="R31" s="114"/>
      <c r="T31" s="47" t="s">
        <v>440</v>
      </c>
      <c r="V31" s="47" t="s">
        <v>455</v>
      </c>
      <c r="X31" s="47" t="s">
        <v>445</v>
      </c>
    </row>
    <row r="32" spans="1:33" s="7" customFormat="1" ht="13.15" customHeight="1">
      <c r="A32" s="7" t="s">
        <v>22</v>
      </c>
      <c r="B32" s="7" t="s">
        <v>465</v>
      </c>
      <c r="D32" s="7" t="s">
        <v>471</v>
      </c>
      <c r="F32" s="7" t="s">
        <v>288</v>
      </c>
      <c r="H32" s="7" t="s">
        <v>288</v>
      </c>
      <c r="J32" s="7" t="s">
        <v>481</v>
      </c>
      <c r="K32" s="7">
        <v>3.5</v>
      </c>
      <c r="L32" s="7" t="s">
        <v>470</v>
      </c>
      <c r="N32" s="7" t="s">
        <v>368</v>
      </c>
      <c r="R32" s="111"/>
      <c r="T32" s="7" t="s">
        <v>477</v>
      </c>
      <c r="U32" s="7">
        <v>14.5</v>
      </c>
      <c r="V32" s="7" t="s">
        <v>467</v>
      </c>
      <c r="W32" s="7">
        <v>12.5</v>
      </c>
      <c r="X32" s="7" t="s">
        <v>474</v>
      </c>
    </row>
    <row r="33" spans="1:25" s="7" customFormat="1" ht="13.15" customHeight="1">
      <c r="A33" s="7" t="s">
        <v>22</v>
      </c>
      <c r="B33" s="7" t="s">
        <v>288</v>
      </c>
      <c r="D33" s="7" t="s">
        <v>472</v>
      </c>
      <c r="F33" s="7" t="s">
        <v>460</v>
      </c>
      <c r="H33" s="42" t="s">
        <v>462</v>
      </c>
      <c r="J33" s="7" t="s">
        <v>463</v>
      </c>
      <c r="L33" s="7" t="s">
        <v>480</v>
      </c>
      <c r="N33" s="7" t="s">
        <v>470</v>
      </c>
      <c r="R33" s="111"/>
      <c r="T33" s="7" t="s">
        <v>478</v>
      </c>
      <c r="V33" s="7" t="s">
        <v>468</v>
      </c>
      <c r="X33" s="7" t="s">
        <v>475</v>
      </c>
    </row>
    <row r="34" spans="1:25" s="7" customFormat="1" ht="13.15" customHeight="1">
      <c r="A34" s="7" t="s">
        <v>22</v>
      </c>
      <c r="B34" s="7" t="s">
        <v>466</v>
      </c>
      <c r="D34" s="7" t="s">
        <v>473</v>
      </c>
      <c r="F34" s="7" t="s">
        <v>461</v>
      </c>
      <c r="H34" s="42" t="s">
        <v>386</v>
      </c>
      <c r="J34" s="7" t="s">
        <v>464</v>
      </c>
      <c r="L34" s="7" t="s">
        <v>465</v>
      </c>
      <c r="N34" s="7" t="s">
        <v>352</v>
      </c>
      <c r="R34" s="111"/>
      <c r="T34" s="7" t="s">
        <v>479</v>
      </c>
      <c r="V34" s="7" t="s">
        <v>469</v>
      </c>
      <c r="X34" s="7" t="s">
        <v>476</v>
      </c>
    </row>
    <row r="35" spans="1:25" s="49" customFormat="1" ht="12.75">
      <c r="A35" s="49" t="s">
        <v>23</v>
      </c>
      <c r="B35" s="49" t="s">
        <v>486</v>
      </c>
      <c r="D35" s="49" t="s">
        <v>492</v>
      </c>
      <c r="F35" s="49" t="s">
        <v>191</v>
      </c>
      <c r="H35" s="49" t="s">
        <v>191</v>
      </c>
      <c r="J35" s="49" t="s">
        <v>485</v>
      </c>
      <c r="K35" s="49">
        <v>5.5</v>
      </c>
      <c r="L35" s="49" t="s">
        <v>498</v>
      </c>
      <c r="R35" s="117"/>
      <c r="T35" s="49" t="s">
        <v>482</v>
      </c>
      <c r="V35" s="49" t="s">
        <v>489</v>
      </c>
    </row>
    <row r="36" spans="1:25" s="45" customFormat="1" ht="13.15" customHeight="1">
      <c r="A36" s="45" t="s">
        <v>23</v>
      </c>
      <c r="B36" s="45" t="s">
        <v>191</v>
      </c>
      <c r="D36" s="45" t="s">
        <v>494</v>
      </c>
      <c r="F36" s="45" t="s">
        <v>495</v>
      </c>
      <c r="G36" s="45">
        <v>5.5</v>
      </c>
      <c r="H36" s="46" t="s">
        <v>385</v>
      </c>
      <c r="J36" s="45" t="s">
        <v>486</v>
      </c>
      <c r="L36" s="45" t="s">
        <v>384</v>
      </c>
      <c r="R36" s="110"/>
      <c r="T36" s="45" t="s">
        <v>483</v>
      </c>
      <c r="V36" s="45" t="s">
        <v>490</v>
      </c>
    </row>
    <row r="37" spans="1:25" s="45" customFormat="1" ht="13.15" customHeight="1">
      <c r="A37" s="45" t="s">
        <v>23</v>
      </c>
      <c r="B37" s="45" t="s">
        <v>488</v>
      </c>
      <c r="D37" s="45" t="s">
        <v>493</v>
      </c>
      <c r="F37" s="45" t="s">
        <v>496</v>
      </c>
      <c r="H37" s="46" t="s">
        <v>497</v>
      </c>
      <c r="J37" s="45" t="s">
        <v>487</v>
      </c>
      <c r="K37" s="45">
        <v>4</v>
      </c>
      <c r="L37" s="45" t="s">
        <v>499</v>
      </c>
      <c r="R37" s="110"/>
      <c r="T37" s="45" t="s">
        <v>484</v>
      </c>
      <c r="V37" s="45" t="s">
        <v>491</v>
      </c>
    </row>
    <row r="38" spans="1:25" s="56" customFormat="1" ht="12.75">
      <c r="A38" s="56" t="s">
        <v>24</v>
      </c>
      <c r="B38" s="56" t="s">
        <v>508</v>
      </c>
      <c r="C38" s="56">
        <v>10</v>
      </c>
      <c r="D38" s="56" t="s">
        <v>511</v>
      </c>
      <c r="F38" s="57" t="s">
        <v>505</v>
      </c>
      <c r="H38" s="58" t="s">
        <v>514</v>
      </c>
      <c r="J38" s="56" t="s">
        <v>500</v>
      </c>
      <c r="L38" s="57" t="s">
        <v>516</v>
      </c>
      <c r="R38" s="118"/>
      <c r="T38" s="57" t="s">
        <v>502</v>
      </c>
      <c r="V38" s="57" t="s">
        <v>505</v>
      </c>
    </row>
    <row r="39" spans="1:25" s="56" customFormat="1" ht="12.75">
      <c r="A39" s="56" t="s">
        <v>24</v>
      </c>
      <c r="B39" s="56" t="s">
        <v>509</v>
      </c>
      <c r="D39" s="56" t="s">
        <v>512</v>
      </c>
      <c r="F39" s="57" t="s">
        <v>506</v>
      </c>
      <c r="G39" s="56">
        <v>11</v>
      </c>
      <c r="H39" s="58" t="s">
        <v>505</v>
      </c>
      <c r="J39" s="56" t="s">
        <v>192</v>
      </c>
      <c r="L39" s="57" t="s">
        <v>517</v>
      </c>
      <c r="R39" s="118"/>
      <c r="T39" s="57" t="s">
        <v>503</v>
      </c>
      <c r="V39" s="57" t="s">
        <v>506</v>
      </c>
      <c r="W39" s="56">
        <v>11</v>
      </c>
    </row>
    <row r="40" spans="1:25" s="56" customFormat="1" ht="12.75">
      <c r="A40" s="56" t="s">
        <v>24</v>
      </c>
      <c r="B40" s="56" t="s">
        <v>510</v>
      </c>
      <c r="C40" s="56">
        <v>16</v>
      </c>
      <c r="D40" s="56" t="s">
        <v>513</v>
      </c>
      <c r="F40" s="57" t="s">
        <v>514</v>
      </c>
      <c r="H40" s="58" t="s">
        <v>515</v>
      </c>
      <c r="J40" s="56" t="s">
        <v>501</v>
      </c>
      <c r="L40" s="57" t="s">
        <v>518</v>
      </c>
      <c r="R40" s="118"/>
      <c r="T40" s="57" t="s">
        <v>504</v>
      </c>
      <c r="V40" s="57" t="s">
        <v>507</v>
      </c>
      <c r="W40" s="56">
        <v>7</v>
      </c>
    </row>
    <row r="41" spans="1:25" s="50" customFormat="1" ht="12.75">
      <c r="A41" s="50" t="s">
        <v>25</v>
      </c>
      <c r="B41" s="50" t="s">
        <v>353</v>
      </c>
      <c r="D41" s="50" t="s">
        <v>525</v>
      </c>
      <c r="F41" s="50" t="s">
        <v>441</v>
      </c>
      <c r="H41" s="50" t="s">
        <v>441</v>
      </c>
      <c r="J41" s="50" t="s">
        <v>522</v>
      </c>
      <c r="L41" s="51" t="s">
        <v>519</v>
      </c>
      <c r="R41" s="119"/>
      <c r="T41" s="51" t="s">
        <v>525</v>
      </c>
      <c r="V41" s="50" t="s">
        <v>527</v>
      </c>
    </row>
    <row r="42" spans="1:25" s="50" customFormat="1" ht="12.4" customHeight="1">
      <c r="A42" s="50" t="s">
        <v>25</v>
      </c>
      <c r="B42" s="50" t="s">
        <v>441</v>
      </c>
      <c r="D42" s="50" t="s">
        <v>528</v>
      </c>
      <c r="F42" s="52" t="s">
        <v>403</v>
      </c>
      <c r="H42" s="52" t="s">
        <v>530</v>
      </c>
      <c r="J42" s="50" t="s">
        <v>523</v>
      </c>
      <c r="L42" s="51" t="s">
        <v>520</v>
      </c>
      <c r="R42" s="119"/>
      <c r="T42" s="51" t="s">
        <v>521</v>
      </c>
      <c r="V42" s="50" t="s">
        <v>520</v>
      </c>
    </row>
    <row r="43" spans="1:25" s="50" customFormat="1" ht="13.5" customHeight="1">
      <c r="A43" s="50" t="s">
        <v>25</v>
      </c>
      <c r="B43" s="50" t="s">
        <v>531</v>
      </c>
      <c r="D43" s="50" t="s">
        <v>529</v>
      </c>
      <c r="F43" s="50" t="s">
        <v>353</v>
      </c>
      <c r="H43" s="50" t="s">
        <v>524</v>
      </c>
      <c r="J43" s="50" t="s">
        <v>524</v>
      </c>
      <c r="L43" s="51" t="s">
        <v>521</v>
      </c>
      <c r="R43" s="119"/>
      <c r="T43" s="51" t="s">
        <v>526</v>
      </c>
      <c r="V43" s="50" t="s">
        <v>532</v>
      </c>
    </row>
    <row r="44" spans="1:25" s="40" customFormat="1" ht="12.75">
      <c r="A44" s="38" t="s">
        <v>26</v>
      </c>
      <c r="B44" s="38"/>
      <c r="C44" s="56"/>
      <c r="D44" s="10" t="s">
        <v>538</v>
      </c>
      <c r="E44" s="10"/>
      <c r="F44" s="10" t="s">
        <v>541</v>
      </c>
      <c r="G44" s="10">
        <v>10.5</v>
      </c>
      <c r="H44" s="10"/>
      <c r="I44" s="10"/>
      <c r="J44" s="39"/>
      <c r="K44" s="38"/>
      <c r="L44" s="39" t="s">
        <v>536</v>
      </c>
      <c r="M44" s="38"/>
      <c r="O44" s="56"/>
      <c r="Q44" s="56"/>
      <c r="R44" s="120"/>
      <c r="S44" s="38"/>
      <c r="T44" s="38" t="s">
        <v>533</v>
      </c>
      <c r="U44" s="38"/>
      <c r="V44" s="38" t="s">
        <v>534</v>
      </c>
      <c r="W44" s="38"/>
      <c r="Y44" s="56"/>
    </row>
    <row r="45" spans="1:25" s="13" customFormat="1" ht="12.75" customHeight="1">
      <c r="A45" s="10" t="s">
        <v>26</v>
      </c>
      <c r="C45" s="56"/>
      <c r="D45" s="13" t="s">
        <v>539</v>
      </c>
      <c r="E45" s="10">
        <v>6</v>
      </c>
      <c r="F45" s="13" t="s">
        <v>542</v>
      </c>
      <c r="G45" s="10"/>
      <c r="H45" s="10"/>
      <c r="I45" s="10"/>
      <c r="J45" s="12"/>
      <c r="K45" s="10"/>
      <c r="L45" s="12" t="s">
        <v>537</v>
      </c>
      <c r="M45" s="10"/>
      <c r="O45" s="56"/>
      <c r="Q45" s="56"/>
      <c r="R45" s="121"/>
      <c r="S45" s="10"/>
      <c r="T45" s="10" t="s">
        <v>534</v>
      </c>
      <c r="U45" s="10"/>
      <c r="V45" s="10" t="s">
        <v>535</v>
      </c>
      <c r="W45" s="10">
        <v>7.5</v>
      </c>
      <c r="Y45" s="56"/>
    </row>
    <row r="46" spans="1:25" s="13" customFormat="1" ht="12.75" customHeight="1">
      <c r="A46" s="10" t="s">
        <v>26</v>
      </c>
      <c r="C46" s="56"/>
      <c r="D46" s="13" t="s">
        <v>540</v>
      </c>
      <c r="E46" s="10">
        <v>10.5</v>
      </c>
      <c r="F46" s="13" t="s">
        <v>543</v>
      </c>
      <c r="G46" s="10"/>
      <c r="H46" s="10"/>
      <c r="I46" s="10"/>
      <c r="J46" s="12"/>
      <c r="K46" s="10"/>
      <c r="L46" s="12" t="s">
        <v>524</v>
      </c>
      <c r="M46" s="10">
        <v>10.5</v>
      </c>
      <c r="O46" s="56"/>
      <c r="Q46" s="56"/>
      <c r="R46" s="121"/>
      <c r="S46" s="10"/>
      <c r="T46" s="10" t="s">
        <v>535</v>
      </c>
      <c r="U46" s="10">
        <v>7.5</v>
      </c>
      <c r="V46" s="13" t="s">
        <v>540</v>
      </c>
      <c r="W46" s="10">
        <v>10.5</v>
      </c>
      <c r="Y46" s="56"/>
    </row>
    <row r="47" spans="1:25" s="55" customFormat="1" ht="12.75" customHeight="1">
      <c r="A47" s="53" t="s">
        <v>27</v>
      </c>
      <c r="B47" s="53"/>
      <c r="C47" s="50"/>
      <c r="D47" s="53"/>
      <c r="E47" s="53"/>
      <c r="F47" s="53"/>
      <c r="G47" s="53"/>
      <c r="H47" s="53"/>
      <c r="I47" s="53"/>
      <c r="J47" s="53"/>
      <c r="K47" s="53"/>
      <c r="L47" s="53"/>
      <c r="M47" s="53"/>
      <c r="O47" s="50"/>
      <c r="Q47" s="50"/>
      <c r="R47" s="122"/>
      <c r="S47" s="53"/>
      <c r="T47" s="53"/>
      <c r="U47" s="53"/>
      <c r="V47" s="54"/>
      <c r="W47" s="53"/>
      <c r="Y47" s="50"/>
    </row>
    <row r="48" spans="1:25" s="55" customFormat="1" ht="13.15" customHeight="1">
      <c r="A48" s="53" t="s">
        <v>27</v>
      </c>
      <c r="B48" s="53"/>
      <c r="C48" s="50"/>
      <c r="D48" s="53"/>
      <c r="E48" s="53"/>
      <c r="F48" s="53"/>
      <c r="G48" s="53"/>
      <c r="H48" s="53"/>
      <c r="I48" s="53"/>
      <c r="J48" s="53"/>
      <c r="K48" s="53"/>
      <c r="L48" s="53"/>
      <c r="M48" s="53"/>
      <c r="O48" s="50"/>
      <c r="Q48" s="50"/>
      <c r="R48" s="122"/>
      <c r="S48" s="53"/>
      <c r="T48" s="53"/>
      <c r="U48" s="53"/>
      <c r="V48" s="54"/>
      <c r="W48" s="53"/>
      <c r="Y48" s="50"/>
    </row>
    <row r="49" spans="1:25" s="55" customFormat="1" ht="13.15" customHeight="1">
      <c r="A49" s="53" t="s">
        <v>27</v>
      </c>
      <c r="B49" s="53"/>
      <c r="C49" s="50"/>
      <c r="D49" s="53"/>
      <c r="E49" s="53"/>
      <c r="F49" s="53"/>
      <c r="G49" s="53"/>
      <c r="H49" s="53"/>
      <c r="I49" s="53"/>
      <c r="J49" s="53"/>
      <c r="K49" s="53"/>
      <c r="L49" s="53"/>
      <c r="M49" s="53"/>
      <c r="O49" s="50"/>
      <c r="Q49" s="50"/>
      <c r="R49" s="122"/>
      <c r="S49" s="53"/>
      <c r="T49" s="53"/>
      <c r="U49" s="53"/>
      <c r="V49" s="54"/>
      <c r="W49" s="53"/>
      <c r="Y49" s="50"/>
    </row>
    <row r="50" spans="1:25" s="16" customFormat="1" ht="13.5" thickBot="1">
      <c r="A50" s="14" t="s">
        <v>28</v>
      </c>
      <c r="B50" s="14"/>
      <c r="C50" s="14">
        <f>SUM(C2:C49)</f>
        <v>123</v>
      </c>
      <c r="D50" s="14"/>
      <c r="E50" s="14">
        <f>SUM(E2:E49)</f>
        <v>40.5</v>
      </c>
      <c r="F50" s="14"/>
      <c r="G50" s="14">
        <f>SUM(G2:G49)</f>
        <v>109.5</v>
      </c>
      <c r="H50" s="17"/>
      <c r="I50" s="14">
        <f>SUM(I2:I49)</f>
        <v>91</v>
      </c>
      <c r="J50" s="14"/>
      <c r="K50" s="14">
        <f>SUM(K2:K49)</f>
        <v>100</v>
      </c>
      <c r="L50" s="14"/>
      <c r="M50" s="14">
        <f>SUM(M2:M49)</f>
        <v>69</v>
      </c>
      <c r="O50" s="14">
        <f>SUM(O2:O49)</f>
        <v>54</v>
      </c>
      <c r="Q50" s="14">
        <f>SUM(Q2:Q49)</f>
        <v>0</v>
      </c>
      <c r="S50" s="14">
        <f>SUM(S2:S49)</f>
        <v>0</v>
      </c>
      <c r="T50" s="14"/>
      <c r="U50" s="14">
        <f>SUM(U2:U49)</f>
        <v>89.5</v>
      </c>
      <c r="V50" s="15"/>
      <c r="W50" s="14">
        <f>SUM(W2:W49)</f>
        <v>125</v>
      </c>
      <c r="Y50" s="14">
        <f>SUM(Y2:Y49)</f>
        <v>21.5</v>
      </c>
    </row>
    <row r="51" spans="1:25" ht="15" thickTop="1">
      <c r="F51" s="103"/>
      <c r="N51" s="20"/>
      <c r="O51" s="20"/>
      <c r="P51" s="20"/>
      <c r="Q51" s="20"/>
      <c r="R51" s="20"/>
      <c r="T51" s="22"/>
      <c r="U51" s="22"/>
    </row>
    <row r="52" spans="1:25">
      <c r="F52"/>
    </row>
    <row r="53" spans="1:25">
      <c r="F53"/>
      <c r="N53" s="20"/>
      <c r="O53" s="20"/>
      <c r="P53" s="20"/>
      <c r="Q53" s="20"/>
      <c r="R53" s="19"/>
    </row>
    <row r="54" spans="1:25">
      <c r="F54"/>
    </row>
    <row r="58" spans="1:25">
      <c r="F58" s="103"/>
    </row>
  </sheetData>
  <mergeCells count="12">
    <mergeCell ref="X1:Y1"/>
    <mergeCell ref="B1:C1"/>
    <mergeCell ref="P1:Q1"/>
    <mergeCell ref="N1:O1"/>
    <mergeCell ref="D1:E1"/>
    <mergeCell ref="J1:K1"/>
    <mergeCell ref="R1:S1"/>
    <mergeCell ref="F1:G1"/>
    <mergeCell ref="T1:U1"/>
    <mergeCell ref="V1:W1"/>
    <mergeCell ref="L1:M1"/>
    <mergeCell ref="H1:I1"/>
  </mergeCells>
  <pageMargins left="0.75000000000000011" right="0.75000000000000011" top="1.3937000000000002" bottom="1.3937000000000002" header="1" footer="1"/>
  <pageSetup fitToWidth="0" fitToHeight="0" orientation="portrait" r:id="rId1"/>
  <headerFooter alignWithMargins="0"/>
  <webPublishItems count="5">
    <webPublishItem id="20521" divId="Stupid Dog 2013v2_20521" sourceType="range" sourceRef="A1:W25" destinationFile="C:\tfa\stupidraw2013_08.htm"/>
    <webPublishItem id="29588" divId="Stupid Dog 2016_29588" sourceType="range" sourceRef="A1:W49" destinationFile="C:\tfa\Stupidraw2016_03a.htm"/>
    <webPublishItem id="26127" divId="2010+Week+14_26127" sourceType="range" sourceRef="A1:W50" destinationFile="C:\tfa\stupidraw2017_14.htm"/>
    <webPublishItem id="30016" divId="Stupid Dog 2018_30016" sourceType="range" sourceRef="A1:Y50" destinationFile="C:\tfa\stupidraw2018_14.htm"/>
    <webPublishItem id="32321" divId="Stupid Dog 2014_32321" sourceType="range" sourceRef="D1:W50" destinationFile="C:\tfa\stupidraw2014_0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T101"/>
  <sheetViews>
    <sheetView zoomScaleNormal="100" workbookViewId="0">
      <selection activeCell="AF73" sqref="A2:AH73"/>
    </sheetView>
  </sheetViews>
  <sheetFormatPr defaultRowHeight="14.25"/>
  <cols>
    <col min="1" max="1" width="9.125" customWidth="1"/>
    <col min="2" max="10" width="3.5" customWidth="1"/>
    <col min="11" max="12" width="4.625" customWidth="1"/>
    <col min="13" max="13" width="4.375" customWidth="1"/>
    <col min="14" max="14" width="3.5" customWidth="1"/>
    <col min="15" max="15" width="3.25" customWidth="1"/>
    <col min="16" max="17" width="2.75" customWidth="1"/>
    <col min="18" max="18" width="2.875" customWidth="1"/>
    <col min="19" max="19" width="2.875" style="11" customWidth="1"/>
    <col min="20" max="20" width="3" customWidth="1"/>
    <col min="21" max="25" width="2.5" style="11" customWidth="1"/>
    <col min="26" max="26" width="13" style="11" customWidth="1"/>
    <col min="27" max="27" width="3.75" style="11" customWidth="1"/>
    <col min="28" max="28" width="3.625" style="11" customWidth="1"/>
    <col min="29" max="29" width="6.125" style="11" customWidth="1"/>
    <col min="30" max="30" width="6.375" style="11" customWidth="1"/>
    <col min="31" max="31" width="4.5" style="11" customWidth="1"/>
    <col min="32" max="32" width="4.75" style="24" customWidth="1"/>
    <col min="33" max="33" width="29.75" style="11" customWidth="1"/>
    <col min="34" max="34" width="6.375" style="74" customWidth="1"/>
    <col min="35" max="35" width="8.625" style="11" customWidth="1"/>
    <col min="36" max="36" width="2.625" style="11" customWidth="1"/>
    <col min="37" max="37" width="5.875" style="11" customWidth="1"/>
    <col min="38" max="59" width="2.625" style="11" customWidth="1"/>
    <col min="60" max="1034" width="8.625" style="11" customWidth="1"/>
  </cols>
  <sheetData>
    <row r="1" spans="1:37" ht="15" thickBot="1"/>
    <row r="2" spans="1:37" ht="97.5" customHeight="1" thickTop="1" thickBot="1">
      <c r="P2" s="186" t="s">
        <v>29</v>
      </c>
      <c r="Q2" s="186"/>
      <c r="R2" s="186"/>
      <c r="S2" s="186"/>
      <c r="T2" s="186"/>
      <c r="U2" s="186"/>
      <c r="V2" s="186"/>
      <c r="W2" s="186"/>
      <c r="X2" s="186"/>
      <c r="Y2" s="187"/>
      <c r="Z2" s="25"/>
      <c r="AA2" s="169" t="s">
        <v>30</v>
      </c>
      <c r="AB2" s="169"/>
      <c r="AC2" s="169"/>
      <c r="AD2" s="169"/>
      <c r="AE2" s="169"/>
      <c r="AF2" s="170"/>
      <c r="AG2" s="26"/>
      <c r="AH2" s="75"/>
    </row>
    <row r="3" spans="1:37" s="24" customFormat="1" ht="13.5" customHeight="1" thickTop="1">
      <c r="A3" s="59" t="s">
        <v>544</v>
      </c>
      <c r="B3" s="59">
        <v>14</v>
      </c>
      <c r="C3" s="59">
        <v>13</v>
      </c>
      <c r="D3" s="59">
        <v>12</v>
      </c>
      <c r="E3" s="59">
        <v>11</v>
      </c>
      <c r="F3" s="59">
        <v>10</v>
      </c>
      <c r="G3" s="59">
        <v>9</v>
      </c>
      <c r="H3" s="59">
        <v>8</v>
      </c>
      <c r="I3" s="59">
        <v>7</v>
      </c>
      <c r="J3" s="59">
        <v>6</v>
      </c>
      <c r="K3" s="59">
        <v>5</v>
      </c>
      <c r="L3" s="59">
        <v>4</v>
      </c>
      <c r="M3" s="59">
        <v>3</v>
      </c>
      <c r="N3" s="59">
        <v>2</v>
      </c>
      <c r="O3" s="59">
        <v>1</v>
      </c>
      <c r="P3" s="60">
        <v>17</v>
      </c>
      <c r="Q3" s="60">
        <v>16</v>
      </c>
      <c r="R3" s="60">
        <v>15</v>
      </c>
      <c r="S3" s="60">
        <v>14</v>
      </c>
      <c r="T3" s="60">
        <v>13</v>
      </c>
      <c r="U3" s="60">
        <v>12</v>
      </c>
      <c r="V3" s="60">
        <v>11</v>
      </c>
      <c r="W3" s="60">
        <v>10</v>
      </c>
      <c r="X3" s="60">
        <v>9</v>
      </c>
      <c r="Y3" s="61">
        <v>8</v>
      </c>
      <c r="Z3" s="62" t="s">
        <v>31</v>
      </c>
      <c r="AA3" s="63">
        <v>1</v>
      </c>
      <c r="AB3" s="64">
        <v>2</v>
      </c>
      <c r="AC3" s="64">
        <v>3</v>
      </c>
      <c r="AD3" s="64">
        <v>4</v>
      </c>
      <c r="AE3" s="64">
        <v>5</v>
      </c>
      <c r="AF3" s="71">
        <v>6</v>
      </c>
      <c r="AG3" s="171" t="s">
        <v>32</v>
      </c>
      <c r="AH3" s="171"/>
    </row>
    <row r="4" spans="1:37" s="24" customFormat="1" ht="13.5" customHeight="1">
      <c r="A4" s="27">
        <v>1</v>
      </c>
      <c r="B4" s="27">
        <v>2</v>
      </c>
      <c r="C4" s="27">
        <v>2</v>
      </c>
      <c r="D4" s="27">
        <v>4</v>
      </c>
      <c r="E4" s="27">
        <v>4</v>
      </c>
      <c r="F4" s="27">
        <v>5</v>
      </c>
      <c r="G4" s="27">
        <v>4</v>
      </c>
      <c r="H4" s="27">
        <v>6</v>
      </c>
      <c r="I4" s="27">
        <v>6</v>
      </c>
      <c r="J4" s="27">
        <v>8</v>
      </c>
      <c r="K4" s="27">
        <v>7</v>
      </c>
      <c r="L4" s="27">
        <v>7</v>
      </c>
      <c r="M4" s="27">
        <v>7</v>
      </c>
      <c r="N4" s="27">
        <v>8</v>
      </c>
      <c r="O4" s="27">
        <v>8</v>
      </c>
      <c r="P4" s="27">
        <v>3</v>
      </c>
      <c r="Q4" s="27">
        <v>5</v>
      </c>
      <c r="R4" s="27">
        <v>1</v>
      </c>
      <c r="S4" s="27">
        <v>1</v>
      </c>
      <c r="T4" s="27">
        <v>8</v>
      </c>
      <c r="U4" s="27">
        <v>5</v>
      </c>
      <c r="V4" s="27">
        <v>2</v>
      </c>
      <c r="W4" s="27">
        <v>1</v>
      </c>
      <c r="X4" s="27">
        <v>2</v>
      </c>
      <c r="Y4" s="27">
        <v>2</v>
      </c>
      <c r="Z4" s="72" t="s">
        <v>11</v>
      </c>
      <c r="AA4" s="28">
        <f>COUNTA('Raw Picks'!V2:V48)</f>
        <v>45</v>
      </c>
      <c r="AB4" s="28">
        <f>COUNTA('Raw Picks'!W2:W49)</f>
        <v>13</v>
      </c>
      <c r="AC4" s="28">
        <f>'Raw Picks'!W50</f>
        <v>125</v>
      </c>
      <c r="AD4" s="29">
        <f>AC4/AB4</f>
        <v>9.615384615384615</v>
      </c>
      <c r="AE4" s="28">
        <f>MAX('Raw Picks'!W2:W49)</f>
        <v>14.5</v>
      </c>
      <c r="AF4" s="73">
        <v>18</v>
      </c>
      <c r="AG4" s="90" t="s">
        <v>433</v>
      </c>
      <c r="AH4" s="77">
        <v>9</v>
      </c>
    </row>
    <row r="5" spans="1:37" ht="15.6" customHeight="1">
      <c r="A5" s="27">
        <v>2</v>
      </c>
      <c r="B5" s="27">
        <v>1</v>
      </c>
      <c r="C5" s="27">
        <v>1</v>
      </c>
      <c r="D5" s="27">
        <v>2</v>
      </c>
      <c r="E5" s="27">
        <v>1</v>
      </c>
      <c r="F5" s="27">
        <v>1</v>
      </c>
      <c r="G5" s="27">
        <v>1</v>
      </c>
      <c r="H5" s="27">
        <v>4</v>
      </c>
      <c r="I5" s="27">
        <v>3</v>
      </c>
      <c r="J5" s="27">
        <v>3</v>
      </c>
      <c r="K5" s="27">
        <v>3</v>
      </c>
      <c r="L5" s="27">
        <v>2</v>
      </c>
      <c r="M5" s="27">
        <v>6</v>
      </c>
      <c r="N5" s="27">
        <v>2</v>
      </c>
      <c r="O5" s="27">
        <v>3</v>
      </c>
      <c r="P5" s="27"/>
      <c r="Q5" s="27"/>
      <c r="R5" s="27"/>
      <c r="S5" s="27"/>
      <c r="T5" s="27"/>
      <c r="U5" s="27"/>
      <c r="V5" s="27"/>
      <c r="W5" s="27"/>
      <c r="X5" s="27"/>
      <c r="Y5" s="27"/>
      <c r="Z5" s="72" t="s">
        <v>224</v>
      </c>
      <c r="AA5" s="28">
        <f>COUNTA('Raw Picks'!B2:B49)</f>
        <v>42</v>
      </c>
      <c r="AB5" s="28">
        <f>COUNTA('Raw Picks'!C2:C49)</f>
        <v>10</v>
      </c>
      <c r="AC5" s="28">
        <f>'Raw Picks'!C50</f>
        <v>123</v>
      </c>
      <c r="AD5" s="29">
        <f>AC5/AB5</f>
        <v>12.3</v>
      </c>
      <c r="AE5" s="28">
        <f>MAX('Raw Picks'!C2:C49)</f>
        <v>23.5</v>
      </c>
      <c r="AF5" s="73" t="s">
        <v>262</v>
      </c>
      <c r="AG5" s="90" t="s">
        <v>432</v>
      </c>
      <c r="AH5" s="77">
        <v>9</v>
      </c>
    </row>
    <row r="6" spans="1:37" ht="15.75" customHeight="1">
      <c r="A6" s="27">
        <v>3</v>
      </c>
      <c r="B6" s="27">
        <v>4</v>
      </c>
      <c r="C6" s="27">
        <v>4</v>
      </c>
      <c r="D6" s="27">
        <v>5</v>
      </c>
      <c r="E6" s="27">
        <v>5</v>
      </c>
      <c r="F6" s="27">
        <v>4</v>
      </c>
      <c r="G6" s="27">
        <v>5</v>
      </c>
      <c r="H6" s="27">
        <v>3</v>
      </c>
      <c r="I6" s="27">
        <v>5</v>
      </c>
      <c r="J6" s="27">
        <v>6</v>
      </c>
      <c r="K6" s="27">
        <v>6</v>
      </c>
      <c r="L6" s="27">
        <v>5</v>
      </c>
      <c r="M6" s="27">
        <v>4</v>
      </c>
      <c r="N6" s="27">
        <v>5</v>
      </c>
      <c r="O6" s="27">
        <v>2</v>
      </c>
      <c r="P6" s="27">
        <v>7</v>
      </c>
      <c r="Q6" s="27">
        <v>6</v>
      </c>
      <c r="R6" s="27">
        <v>9</v>
      </c>
      <c r="S6" s="27">
        <v>5</v>
      </c>
      <c r="T6" s="27">
        <v>5</v>
      </c>
      <c r="U6" s="27">
        <v>11</v>
      </c>
      <c r="V6" s="27">
        <v>5</v>
      </c>
      <c r="W6" s="27">
        <v>9</v>
      </c>
      <c r="X6" s="27">
        <v>11</v>
      </c>
      <c r="Y6" s="27">
        <v>16</v>
      </c>
      <c r="Z6" s="72" t="s">
        <v>3</v>
      </c>
      <c r="AA6" s="28">
        <f>COUNTA('Raw Picks'!F2:F49)</f>
        <v>45</v>
      </c>
      <c r="AB6" s="28">
        <f>COUNTA('Raw Picks'!G2:G49)</f>
        <v>14</v>
      </c>
      <c r="AC6" s="28">
        <f>'Raw Picks'!G50</f>
        <v>109.5</v>
      </c>
      <c r="AD6" s="29">
        <f>AC6/AB6</f>
        <v>7.8214285714285712</v>
      </c>
      <c r="AE6" s="28">
        <f>MAX('Raw Picks'!G2:G49)</f>
        <v>13.5</v>
      </c>
      <c r="AF6" s="73">
        <v>10.5</v>
      </c>
      <c r="AG6" s="90" t="s">
        <v>387</v>
      </c>
      <c r="AH6" s="77">
        <v>7</v>
      </c>
      <c r="AK6" s="11">
        <f>SUM(AF4:AF10)</f>
        <v>46.5</v>
      </c>
    </row>
    <row r="7" spans="1:37" ht="13.5" customHeight="1">
      <c r="A7" s="27">
        <v>4</v>
      </c>
      <c r="B7" s="27">
        <v>3</v>
      </c>
      <c r="C7" s="27">
        <v>3</v>
      </c>
      <c r="D7" s="27">
        <v>1</v>
      </c>
      <c r="E7" s="27">
        <v>3</v>
      </c>
      <c r="F7" s="27">
        <v>3</v>
      </c>
      <c r="G7" s="27">
        <v>3</v>
      </c>
      <c r="H7" s="27">
        <v>2</v>
      </c>
      <c r="I7" s="27">
        <v>2</v>
      </c>
      <c r="J7" s="27">
        <v>2</v>
      </c>
      <c r="K7" s="27">
        <v>2</v>
      </c>
      <c r="L7" s="27">
        <v>2</v>
      </c>
      <c r="M7" s="27">
        <v>1</v>
      </c>
      <c r="N7" s="27">
        <v>3</v>
      </c>
      <c r="O7" s="27">
        <v>5</v>
      </c>
      <c r="P7" s="27">
        <v>4</v>
      </c>
      <c r="Q7" s="27">
        <v>2</v>
      </c>
      <c r="R7" s="27">
        <v>7</v>
      </c>
      <c r="S7" s="27"/>
      <c r="T7" s="27"/>
      <c r="U7" s="27"/>
      <c r="V7" s="27"/>
      <c r="W7" s="27"/>
      <c r="X7" s="27"/>
      <c r="Y7" s="27"/>
      <c r="Z7" s="72" t="s">
        <v>172</v>
      </c>
      <c r="AA7" s="28">
        <f>COUNTA('Raw Picks'!J2:J49)</f>
        <v>42</v>
      </c>
      <c r="AB7" s="28">
        <f>COUNTA('Raw Picks'!K2:K49)</f>
        <v>14</v>
      </c>
      <c r="AC7" s="28">
        <f>'Raw Picks'!K50</f>
        <v>100</v>
      </c>
      <c r="AD7" s="29">
        <f>AC7/AB7</f>
        <v>7.1428571428571432</v>
      </c>
      <c r="AE7" s="28">
        <f>MAX('Raw Picks'!K2:K49)</f>
        <v>14.5</v>
      </c>
      <c r="AF7" s="73" t="s">
        <v>262</v>
      </c>
      <c r="AG7" s="90" t="s">
        <v>265</v>
      </c>
      <c r="AH7" s="76">
        <v>2</v>
      </c>
      <c r="AK7" s="11">
        <f>SUM(AC4:AC14)</f>
        <v>823</v>
      </c>
    </row>
    <row r="8" spans="1:37" ht="16.149999999999999" customHeight="1">
      <c r="A8" s="27">
        <v>5</v>
      </c>
      <c r="B8" s="27">
        <v>5</v>
      </c>
      <c r="C8" s="27">
        <v>5</v>
      </c>
      <c r="D8" s="27">
        <v>3</v>
      </c>
      <c r="E8" s="27">
        <v>2</v>
      </c>
      <c r="F8" s="27">
        <v>2</v>
      </c>
      <c r="G8" s="27">
        <v>2</v>
      </c>
      <c r="H8" s="27">
        <v>1</v>
      </c>
      <c r="I8" s="27">
        <v>1</v>
      </c>
      <c r="J8" s="27">
        <v>1</v>
      </c>
      <c r="K8" s="27">
        <v>1</v>
      </c>
      <c r="L8" s="27">
        <v>1</v>
      </c>
      <c r="M8" s="27">
        <v>2</v>
      </c>
      <c r="N8" s="27">
        <v>6</v>
      </c>
      <c r="O8" s="27">
        <v>3</v>
      </c>
      <c r="P8" s="27">
        <v>5</v>
      </c>
      <c r="Q8" s="27">
        <v>11</v>
      </c>
      <c r="R8" s="27">
        <v>2</v>
      </c>
      <c r="S8" s="27">
        <v>3</v>
      </c>
      <c r="T8" s="27">
        <v>1</v>
      </c>
      <c r="U8" s="27">
        <v>1</v>
      </c>
      <c r="V8" s="27">
        <v>7</v>
      </c>
      <c r="W8" s="27">
        <v>12</v>
      </c>
      <c r="X8" s="27">
        <v>10</v>
      </c>
      <c r="Y8" s="27">
        <v>6</v>
      </c>
      <c r="Z8" s="72" t="s">
        <v>4</v>
      </c>
      <c r="AA8" s="28">
        <f>COUNTA('Raw Picks'!H2:H49)</f>
        <v>42</v>
      </c>
      <c r="AB8" s="28">
        <f>COUNTA('Raw Picks'!I2:I49)</f>
        <v>10</v>
      </c>
      <c r="AC8" s="28">
        <f>'Raw Picks'!I50</f>
        <v>91</v>
      </c>
      <c r="AD8" s="29">
        <f>AC8/AB8</f>
        <v>9.1</v>
      </c>
      <c r="AE8" s="28">
        <f>MAX('Raw Picks'!I2:I49)</f>
        <v>14.5</v>
      </c>
      <c r="AF8" s="73" t="s">
        <v>262</v>
      </c>
      <c r="AG8" s="90" t="s">
        <v>433</v>
      </c>
      <c r="AH8" s="76">
        <v>9</v>
      </c>
      <c r="AK8" s="11">
        <f>AK6/AK7</f>
        <v>5.6500607533414335E-2</v>
      </c>
    </row>
    <row r="9" spans="1:37" ht="15" customHeight="1">
      <c r="A9" s="27">
        <v>6</v>
      </c>
      <c r="B9" s="27">
        <v>6</v>
      </c>
      <c r="C9" s="27">
        <v>6</v>
      </c>
      <c r="D9" s="27">
        <v>6</v>
      </c>
      <c r="E9" s="27">
        <v>6</v>
      </c>
      <c r="F9" s="27">
        <v>6</v>
      </c>
      <c r="G9" s="27">
        <v>6</v>
      </c>
      <c r="H9" s="27">
        <v>4</v>
      </c>
      <c r="I9" s="27">
        <v>3</v>
      </c>
      <c r="J9" s="27">
        <v>5</v>
      </c>
      <c r="K9" s="27">
        <v>5</v>
      </c>
      <c r="L9" s="27">
        <v>4</v>
      </c>
      <c r="M9" s="27">
        <v>5</v>
      </c>
      <c r="N9" s="27">
        <v>3</v>
      </c>
      <c r="O9" s="27">
        <v>1</v>
      </c>
      <c r="P9" s="27">
        <v>2</v>
      </c>
      <c r="Q9" s="27">
        <v>4</v>
      </c>
      <c r="R9" s="27">
        <v>5</v>
      </c>
      <c r="S9" s="27">
        <v>8</v>
      </c>
      <c r="T9" s="27">
        <v>2</v>
      </c>
      <c r="U9" s="27">
        <v>8</v>
      </c>
      <c r="V9" s="27">
        <v>4</v>
      </c>
      <c r="W9" s="27">
        <v>8</v>
      </c>
      <c r="X9" s="27">
        <v>9</v>
      </c>
      <c r="Y9" s="27">
        <v>1</v>
      </c>
      <c r="Z9" s="72" t="s">
        <v>10</v>
      </c>
      <c r="AA9" s="28">
        <f>COUNTA('Raw Picks'!T2:T49)</f>
        <v>45</v>
      </c>
      <c r="AB9" s="28">
        <f>COUNTA('Raw Picks'!U2:U49)</f>
        <v>11</v>
      </c>
      <c r="AC9" s="28">
        <f>'Raw Picks'!U50</f>
        <v>89.5</v>
      </c>
      <c r="AD9" s="29">
        <f>AC9/AB9</f>
        <v>8.1363636363636367</v>
      </c>
      <c r="AE9" s="28">
        <f>MAX('Raw Picks'!U2:U49)</f>
        <v>17</v>
      </c>
      <c r="AF9" s="73">
        <v>7.5</v>
      </c>
      <c r="AG9" s="90" t="s">
        <v>263</v>
      </c>
      <c r="AH9" s="76">
        <v>1</v>
      </c>
    </row>
    <row r="10" spans="1:37" ht="16.899999999999999" customHeight="1">
      <c r="A10" s="27">
        <v>7</v>
      </c>
      <c r="B10" s="27">
        <v>7</v>
      </c>
      <c r="C10" s="27">
        <v>7</v>
      </c>
      <c r="D10" s="27">
        <v>7</v>
      </c>
      <c r="E10" s="27">
        <v>7</v>
      </c>
      <c r="F10" s="27">
        <v>7</v>
      </c>
      <c r="G10" s="27">
        <v>7</v>
      </c>
      <c r="H10" s="27">
        <v>8</v>
      </c>
      <c r="I10" s="27">
        <v>8</v>
      </c>
      <c r="J10" s="27">
        <v>7</v>
      </c>
      <c r="K10" s="27">
        <v>10</v>
      </c>
      <c r="L10" s="27">
        <v>10</v>
      </c>
      <c r="M10" s="27">
        <v>10</v>
      </c>
      <c r="N10" s="27">
        <v>8</v>
      </c>
      <c r="O10" s="27">
        <v>8</v>
      </c>
      <c r="P10" s="27">
        <v>8</v>
      </c>
      <c r="Q10" s="27">
        <v>9</v>
      </c>
      <c r="R10" s="27">
        <v>4</v>
      </c>
      <c r="S10" s="27">
        <v>2</v>
      </c>
      <c r="T10" s="27">
        <v>6</v>
      </c>
      <c r="U10" s="27">
        <v>3</v>
      </c>
      <c r="V10" s="27">
        <v>1</v>
      </c>
      <c r="W10" s="27">
        <v>3</v>
      </c>
      <c r="X10" s="27">
        <v>1</v>
      </c>
      <c r="Y10" s="27">
        <v>14</v>
      </c>
      <c r="Z10" s="72" t="s">
        <v>6</v>
      </c>
      <c r="AA10" s="28">
        <f>COUNTA('Raw Picks'!L2:L49)</f>
        <v>45</v>
      </c>
      <c r="AB10" s="28">
        <f>COUNTA('Raw Picks'!M2:M49)</f>
        <v>7</v>
      </c>
      <c r="AC10" s="28">
        <f>'Raw Picks'!M50</f>
        <v>69</v>
      </c>
      <c r="AD10" s="29">
        <f>AC10/AB10</f>
        <v>9.8571428571428577</v>
      </c>
      <c r="AE10" s="28">
        <f>MAX('Raw Picks'!M2:M49)</f>
        <v>23.5</v>
      </c>
      <c r="AF10" s="73">
        <v>10.5</v>
      </c>
      <c r="AG10" s="90" t="s">
        <v>432</v>
      </c>
      <c r="AH10" s="76">
        <v>9</v>
      </c>
    </row>
    <row r="11" spans="1:37" ht="16.899999999999999" customHeight="1">
      <c r="A11" s="27">
        <v>8</v>
      </c>
      <c r="B11" s="27">
        <v>8</v>
      </c>
      <c r="C11" s="27">
        <v>8</v>
      </c>
      <c r="D11" s="27">
        <v>8</v>
      </c>
      <c r="E11" s="27">
        <v>8</v>
      </c>
      <c r="F11" s="27">
        <v>8</v>
      </c>
      <c r="G11" s="27">
        <v>8</v>
      </c>
      <c r="H11" s="27">
        <v>7</v>
      </c>
      <c r="I11" s="27">
        <v>7</v>
      </c>
      <c r="J11" s="27">
        <v>3</v>
      </c>
      <c r="K11" s="27">
        <v>3</v>
      </c>
      <c r="L11" s="27">
        <v>6</v>
      </c>
      <c r="M11" s="27">
        <v>2</v>
      </c>
      <c r="N11" s="27">
        <v>1</v>
      </c>
      <c r="O11" s="27">
        <v>7</v>
      </c>
      <c r="P11" s="27"/>
      <c r="Q11" s="27"/>
      <c r="R11" s="27"/>
      <c r="S11" s="27"/>
      <c r="T11" s="27"/>
      <c r="U11" s="27"/>
      <c r="V11" s="27"/>
      <c r="W11" s="27"/>
      <c r="X11" s="27"/>
      <c r="Y11" s="27"/>
      <c r="Z11" s="72" t="s">
        <v>199</v>
      </c>
      <c r="AA11" s="28">
        <f>COUNTA('Raw Picks'!N2:N49)</f>
        <v>30</v>
      </c>
      <c r="AB11" s="28">
        <f>COUNTA('Raw Picks'!O2:O49)</f>
        <v>6</v>
      </c>
      <c r="AC11" s="28">
        <f>'Raw Picks'!O50</f>
        <v>54</v>
      </c>
      <c r="AD11" s="29">
        <f>AC11/AB11</f>
        <v>9</v>
      </c>
      <c r="AE11" s="28">
        <f>MAX('Raw Picks'!O2:O49)</f>
        <v>15</v>
      </c>
      <c r="AF11" s="73" t="s">
        <v>262</v>
      </c>
      <c r="AG11" s="90" t="s">
        <v>264</v>
      </c>
      <c r="AH11" s="76">
        <v>2</v>
      </c>
    </row>
    <row r="12" spans="1:37" ht="15.75" customHeight="1">
      <c r="A12" s="27">
        <v>9</v>
      </c>
      <c r="B12" s="27">
        <v>9</v>
      </c>
      <c r="C12" s="27">
        <v>9</v>
      </c>
      <c r="D12" s="27">
        <v>9</v>
      </c>
      <c r="E12" s="27">
        <v>9</v>
      </c>
      <c r="F12" s="27">
        <v>9</v>
      </c>
      <c r="G12" s="27">
        <v>9</v>
      </c>
      <c r="H12" s="27">
        <v>9</v>
      </c>
      <c r="I12" s="27">
        <v>9</v>
      </c>
      <c r="J12" s="27">
        <v>10</v>
      </c>
      <c r="K12" s="27">
        <v>9</v>
      </c>
      <c r="L12" s="27">
        <v>9</v>
      </c>
      <c r="M12" s="27">
        <v>9</v>
      </c>
      <c r="N12" s="27">
        <v>10</v>
      </c>
      <c r="O12" s="27">
        <v>8</v>
      </c>
      <c r="P12" s="27">
        <v>6</v>
      </c>
      <c r="Q12" s="27">
        <v>8</v>
      </c>
      <c r="R12" s="27">
        <v>6</v>
      </c>
      <c r="S12" s="27"/>
      <c r="T12" s="27"/>
      <c r="U12" s="27"/>
      <c r="V12" s="27"/>
      <c r="W12" s="27"/>
      <c r="X12" s="27"/>
      <c r="Y12" s="27"/>
      <c r="Z12" s="72" t="s">
        <v>1</v>
      </c>
      <c r="AA12" s="28">
        <f>COUNTA('Raw Picks'!D2:D49)</f>
        <v>45</v>
      </c>
      <c r="AB12" s="28">
        <f>COUNTA('Raw Picks'!E2:E49)</f>
        <v>5</v>
      </c>
      <c r="AC12" s="28">
        <f>'Raw Picks'!E50</f>
        <v>40.5</v>
      </c>
      <c r="AD12" s="29">
        <f>AC12/AB12</f>
        <v>8.1</v>
      </c>
      <c r="AE12" s="28">
        <f>MAX('Raw Picks'!E2:E49)</f>
        <v>10.5</v>
      </c>
      <c r="AF12" s="73">
        <v>16.5</v>
      </c>
      <c r="AG12" s="90" t="s">
        <v>290</v>
      </c>
      <c r="AH12" s="77">
        <v>3</v>
      </c>
    </row>
    <row r="13" spans="1:37" ht="13.15" customHeight="1">
      <c r="A13" s="27">
        <v>10</v>
      </c>
      <c r="B13" s="27">
        <v>10</v>
      </c>
      <c r="C13" s="27">
        <v>10</v>
      </c>
      <c r="D13" s="27">
        <v>10</v>
      </c>
      <c r="E13" s="27">
        <v>10</v>
      </c>
      <c r="F13" s="27">
        <v>10</v>
      </c>
      <c r="G13" s="27">
        <v>10</v>
      </c>
      <c r="H13" s="27">
        <v>10</v>
      </c>
      <c r="I13" s="27">
        <v>10</v>
      </c>
      <c r="J13" s="27">
        <v>9</v>
      </c>
      <c r="K13" s="27">
        <v>8</v>
      </c>
      <c r="L13" s="27">
        <v>8</v>
      </c>
      <c r="M13" s="27">
        <v>8</v>
      </c>
      <c r="N13" s="27">
        <v>6</v>
      </c>
      <c r="O13" s="27">
        <v>6</v>
      </c>
      <c r="P13" s="27"/>
      <c r="Q13" s="27"/>
      <c r="R13" s="27"/>
      <c r="S13" s="27"/>
      <c r="T13" s="27"/>
      <c r="U13" s="27"/>
      <c r="V13" s="27"/>
      <c r="W13" s="27"/>
      <c r="X13" s="27"/>
      <c r="Y13" s="27"/>
      <c r="Z13" s="72" t="s">
        <v>220</v>
      </c>
      <c r="AA13" s="28">
        <f>COUNTA('Raw Picks'!X2:X49)</f>
        <v>27</v>
      </c>
      <c r="AB13" s="28">
        <f>COUNTA('Raw Picks'!Y2:Y49)</f>
        <v>3</v>
      </c>
      <c r="AC13" s="28">
        <f>'Raw Picks'!Y50</f>
        <v>21.5</v>
      </c>
      <c r="AD13" s="29">
        <f>AC13/AB13</f>
        <v>7.166666666666667</v>
      </c>
      <c r="AE13" s="28">
        <f>MAX('Raw Picks'!Y2:Y49)</f>
        <v>10</v>
      </c>
      <c r="AF13" s="73" t="s">
        <v>262</v>
      </c>
      <c r="AG13" s="90" t="s">
        <v>316</v>
      </c>
      <c r="AH13" s="77">
        <v>4</v>
      </c>
    </row>
    <row r="14" spans="1:37" ht="13.35" customHeight="1">
      <c r="A14" s="27">
        <v>11</v>
      </c>
      <c r="B14" s="27">
        <v>11</v>
      </c>
      <c r="C14" s="27">
        <v>11</v>
      </c>
      <c r="D14" s="27">
        <v>11</v>
      </c>
      <c r="E14" s="27">
        <v>11</v>
      </c>
      <c r="F14" s="27">
        <v>11</v>
      </c>
      <c r="G14" s="27">
        <v>11</v>
      </c>
      <c r="H14" s="27">
        <v>11</v>
      </c>
      <c r="I14" s="27">
        <v>11</v>
      </c>
      <c r="J14" s="27">
        <v>11</v>
      </c>
      <c r="K14" s="27">
        <v>11</v>
      </c>
      <c r="L14" s="27">
        <v>11</v>
      </c>
      <c r="M14" s="27">
        <v>11</v>
      </c>
      <c r="N14" s="27">
        <v>11</v>
      </c>
      <c r="O14" s="27">
        <v>8</v>
      </c>
      <c r="P14" s="27"/>
      <c r="Q14" s="27"/>
      <c r="R14" s="27"/>
      <c r="S14" s="27"/>
      <c r="T14" s="27"/>
      <c r="U14" s="27"/>
      <c r="V14" s="27"/>
      <c r="W14" s="27"/>
      <c r="X14" s="27"/>
      <c r="Y14" s="27"/>
      <c r="Z14" s="72" t="s">
        <v>7</v>
      </c>
      <c r="AA14" s="28">
        <f>COUNTA('Raw Picks'!P2:P49)</f>
        <v>3</v>
      </c>
      <c r="AB14" s="28">
        <f>COUNTA('Raw Picks'!Q2:Q49)</f>
        <v>0</v>
      </c>
      <c r="AC14" s="28">
        <f>'Raw Picks'!Q50</f>
        <v>0</v>
      </c>
      <c r="AD14" s="29" t="e">
        <f>AC14/AB14</f>
        <v>#DIV/0!</v>
      </c>
      <c r="AE14" s="28">
        <f>MAX('Raw Picks'!Q2:Q49)</f>
        <v>0</v>
      </c>
      <c r="AF14" s="73" t="s">
        <v>262</v>
      </c>
      <c r="AG14" s="90"/>
      <c r="AH14" s="76"/>
      <c r="AK14" s="11" t="e">
        <f>#REF!+1</f>
        <v>#REF!</v>
      </c>
    </row>
    <row r="15" spans="1:37" ht="15" thickBot="1">
      <c r="Y15" s="65"/>
      <c r="Z15" s="66" t="s">
        <v>33</v>
      </c>
      <c r="AA15" s="67">
        <f>SUM(AA5:AA14)</f>
        <v>366</v>
      </c>
      <c r="AB15" s="67">
        <f>SUM(AB5:AB14)</f>
        <v>80</v>
      </c>
      <c r="AC15" s="67">
        <f>SUM(AC5:AC14)</f>
        <v>698</v>
      </c>
      <c r="AD15" s="68"/>
      <c r="AE15" s="68"/>
      <c r="AF15" s="69">
        <f>SUM(AF5:AF14)</f>
        <v>45</v>
      </c>
      <c r="AG15" s="70"/>
      <c r="AH15" s="78"/>
    </row>
    <row r="16" spans="1:37" ht="100.9" customHeight="1" thickTop="1">
      <c r="Y16" s="172" t="s">
        <v>183</v>
      </c>
      <c r="Z16" s="173"/>
      <c r="AA16" s="174" t="s">
        <v>545</v>
      </c>
      <c r="AB16" s="174"/>
      <c r="AC16" s="174"/>
      <c r="AD16" s="174"/>
      <c r="AE16" s="174"/>
      <c r="AF16" s="175" t="s">
        <v>546</v>
      </c>
      <c r="AG16" s="175"/>
      <c r="AH16" s="175"/>
    </row>
    <row r="17" spans="25:37" ht="103.15" customHeight="1" thickBot="1">
      <c r="Y17" s="161" t="s">
        <v>178</v>
      </c>
      <c r="Z17" s="162"/>
      <c r="AA17" s="163" t="s">
        <v>547</v>
      </c>
      <c r="AB17" s="163"/>
      <c r="AC17" s="163"/>
      <c r="AD17" s="163"/>
      <c r="AE17" s="163"/>
      <c r="AF17" s="164" t="s">
        <v>548</v>
      </c>
      <c r="AG17" s="164"/>
      <c r="AH17" s="164"/>
    </row>
    <row r="18" spans="25:37" ht="22.15" customHeight="1" thickBot="1">
      <c r="Y18" s="143" t="s">
        <v>35</v>
      </c>
      <c r="Z18" s="144"/>
      <c r="AA18" s="136" t="s">
        <v>545</v>
      </c>
      <c r="AB18" s="137"/>
      <c r="AC18" s="137"/>
      <c r="AD18" s="137"/>
      <c r="AE18" s="138"/>
      <c r="AF18" s="134">
        <v>18</v>
      </c>
      <c r="AG18" s="134"/>
      <c r="AH18" s="134"/>
    </row>
    <row r="19" spans="25:37" ht="26.45" customHeight="1" thickBot="1">
      <c r="Y19" s="161" t="s">
        <v>36</v>
      </c>
      <c r="Z19" s="162"/>
      <c r="AA19" s="163" t="s">
        <v>435</v>
      </c>
      <c r="AB19" s="163"/>
      <c r="AC19" s="163"/>
      <c r="AD19" s="163"/>
      <c r="AE19" s="163"/>
      <c r="AF19" s="164" t="s">
        <v>436</v>
      </c>
      <c r="AG19" s="164"/>
      <c r="AH19" s="164"/>
      <c r="AI19" s="30"/>
    </row>
    <row r="20" spans="25:37" ht="15" customHeight="1" thickBot="1">
      <c r="Y20" s="143" t="s">
        <v>37</v>
      </c>
      <c r="Z20" s="144"/>
      <c r="AA20" s="165" t="s">
        <v>266</v>
      </c>
      <c r="AB20" s="165"/>
      <c r="AC20" s="165"/>
      <c r="AD20" s="165"/>
      <c r="AE20" s="165"/>
      <c r="AF20" s="134" t="s">
        <v>267</v>
      </c>
      <c r="AG20" s="134"/>
      <c r="AH20" s="134"/>
      <c r="AI20" s="30"/>
    </row>
    <row r="21" spans="25:37" ht="39.75" customHeight="1" thickBot="1">
      <c r="Y21" s="161" t="s">
        <v>153</v>
      </c>
      <c r="Z21" s="162"/>
      <c r="AA21" s="163" t="s">
        <v>388</v>
      </c>
      <c r="AB21" s="163"/>
      <c r="AC21" s="163"/>
      <c r="AD21" s="163"/>
      <c r="AE21" s="163"/>
      <c r="AF21" s="164" t="s">
        <v>549</v>
      </c>
      <c r="AG21" s="164"/>
      <c r="AH21" s="164"/>
      <c r="AI21" s="30"/>
    </row>
    <row r="22" spans="25:37" ht="13.15" customHeight="1" thickBot="1">
      <c r="Y22" s="166" t="s">
        <v>38</v>
      </c>
      <c r="Z22" s="167"/>
      <c r="AA22" s="168" t="s">
        <v>388</v>
      </c>
      <c r="AB22" s="168"/>
      <c r="AC22" s="168"/>
      <c r="AD22" s="168"/>
      <c r="AE22" s="168"/>
      <c r="AF22" s="168" t="s">
        <v>550</v>
      </c>
      <c r="AG22" s="168"/>
      <c r="AH22" s="168"/>
      <c r="AI22" s="30"/>
    </row>
    <row r="23" spans="25:37" ht="13.5" customHeight="1" thickBot="1">
      <c r="Y23" s="161" t="s">
        <v>39</v>
      </c>
      <c r="Z23" s="162"/>
      <c r="AA23" s="163" t="s">
        <v>388</v>
      </c>
      <c r="AB23" s="163"/>
      <c r="AC23" s="163"/>
      <c r="AD23" s="163"/>
      <c r="AE23" s="163"/>
      <c r="AF23" s="164" t="s">
        <v>550</v>
      </c>
      <c r="AG23" s="164"/>
      <c r="AH23" s="164"/>
      <c r="AI23" s="30"/>
    </row>
    <row r="24" spans="25:37" ht="13.5" customHeight="1" thickBot="1">
      <c r="Y24" s="143" t="s">
        <v>40</v>
      </c>
      <c r="Z24" s="144"/>
      <c r="AA24" s="136" t="s">
        <v>389</v>
      </c>
      <c r="AB24" s="137"/>
      <c r="AC24" s="137"/>
      <c r="AD24" s="137"/>
      <c r="AE24" s="138"/>
      <c r="AF24" s="134" t="s">
        <v>412</v>
      </c>
      <c r="AG24" s="134"/>
      <c r="AH24" s="134"/>
      <c r="AI24" s="30"/>
    </row>
    <row r="25" spans="25:37" ht="28.15" customHeight="1" thickBot="1">
      <c r="Y25" s="161" t="s">
        <v>41</v>
      </c>
      <c r="Z25" s="162"/>
      <c r="AA25" s="163" t="s">
        <v>551</v>
      </c>
      <c r="AB25" s="163"/>
      <c r="AC25" s="163"/>
      <c r="AD25" s="163"/>
      <c r="AE25" s="163"/>
      <c r="AF25" s="164" t="s">
        <v>552</v>
      </c>
      <c r="AG25" s="164"/>
      <c r="AH25" s="164"/>
      <c r="AI25" s="30"/>
    </row>
    <row r="26" spans="25:37" ht="16.149999999999999" customHeight="1" thickBot="1">
      <c r="Y26" s="143" t="s">
        <v>42</v>
      </c>
      <c r="Z26" s="144"/>
      <c r="AA26" s="136" t="s">
        <v>434</v>
      </c>
      <c r="AB26" s="137"/>
      <c r="AC26" s="137"/>
      <c r="AD26" s="137"/>
      <c r="AE26" s="138"/>
      <c r="AF26" s="134" t="s">
        <v>437</v>
      </c>
      <c r="AG26" s="134"/>
      <c r="AH26" s="134"/>
      <c r="AI26" s="24"/>
    </row>
    <row r="27" spans="25:37" ht="27" customHeight="1" thickBot="1">
      <c r="Y27" s="139" t="s">
        <v>43</v>
      </c>
      <c r="Z27" s="140"/>
      <c r="AA27" s="141" t="s">
        <v>44</v>
      </c>
      <c r="AB27" s="141"/>
      <c r="AC27" s="141"/>
      <c r="AD27" s="141"/>
      <c r="AE27" s="141"/>
      <c r="AF27" s="142" t="s">
        <v>45</v>
      </c>
      <c r="AG27" s="142"/>
      <c r="AH27" s="142"/>
      <c r="AI27" s="24"/>
    </row>
    <row r="28" spans="25:37" ht="13.5" customHeight="1" thickBot="1">
      <c r="Y28" s="178" t="s">
        <v>46</v>
      </c>
      <c r="Z28" s="179"/>
      <c r="AA28" s="180" t="s">
        <v>44</v>
      </c>
      <c r="AB28" s="180"/>
      <c r="AC28" s="180"/>
      <c r="AD28" s="180"/>
      <c r="AE28" s="180"/>
      <c r="AF28" s="181" t="s">
        <v>47</v>
      </c>
      <c r="AG28" s="181"/>
      <c r="AH28" s="181"/>
      <c r="AI28" s="30"/>
    </row>
    <row r="29" spans="25:37" ht="13.5" customHeight="1" thickBot="1">
      <c r="Y29" s="107"/>
      <c r="Z29" s="155">
        <v>2017</v>
      </c>
      <c r="AA29" s="145" t="s">
        <v>55</v>
      </c>
      <c r="AB29" s="146"/>
      <c r="AC29" s="146"/>
      <c r="AD29" s="146"/>
      <c r="AE29" s="147"/>
      <c r="AF29" s="158" t="s">
        <v>196</v>
      </c>
      <c r="AG29" s="159"/>
      <c r="AH29" s="160"/>
      <c r="AI29" s="30"/>
    </row>
    <row r="30" spans="25:37" ht="13.5" customHeight="1" thickBot="1">
      <c r="Y30" s="132" t="s">
        <v>48</v>
      </c>
      <c r="Z30" s="156"/>
      <c r="AA30" s="104" t="s">
        <v>164</v>
      </c>
      <c r="AB30" s="105"/>
      <c r="AC30" s="105"/>
      <c r="AD30" s="105"/>
      <c r="AE30" s="106"/>
      <c r="AF30" s="158" t="s">
        <v>197</v>
      </c>
      <c r="AG30" s="159"/>
      <c r="AH30" s="160"/>
      <c r="AI30" s="30"/>
    </row>
    <row r="31" spans="25:37" ht="13.5" customHeight="1" thickBot="1">
      <c r="Y31" s="132"/>
      <c r="Z31" s="157"/>
      <c r="AA31" s="145" t="s">
        <v>195</v>
      </c>
      <c r="AB31" s="146"/>
      <c r="AC31" s="146"/>
      <c r="AD31" s="146"/>
      <c r="AE31" s="147"/>
      <c r="AF31" s="158" t="s">
        <v>198</v>
      </c>
      <c r="AG31" s="159"/>
      <c r="AH31" s="160"/>
      <c r="AI31" s="30"/>
      <c r="AK31" s="72"/>
    </row>
    <row r="32" spans="25:37" ht="13.5" customHeight="1" thickBot="1">
      <c r="Y32" s="132"/>
      <c r="Z32" s="149">
        <v>2016</v>
      </c>
      <c r="AA32" s="152" t="s">
        <v>184</v>
      </c>
      <c r="AB32" s="153"/>
      <c r="AC32" s="153"/>
      <c r="AD32" s="153"/>
      <c r="AE32" s="154"/>
      <c r="AF32" s="129" t="s">
        <v>187</v>
      </c>
      <c r="AG32" s="130"/>
      <c r="AH32" s="131"/>
      <c r="AI32" s="30"/>
      <c r="AK32" s="72"/>
    </row>
    <row r="33" spans="25:37" ht="13.5" customHeight="1" thickBot="1">
      <c r="Y33" s="132"/>
      <c r="Z33" s="150"/>
      <c r="AA33" s="100" t="s">
        <v>185</v>
      </c>
      <c r="AB33" s="101"/>
      <c r="AC33" s="101"/>
      <c r="AD33" s="101"/>
      <c r="AE33" s="102"/>
      <c r="AF33" s="129" t="s">
        <v>189</v>
      </c>
      <c r="AG33" s="130"/>
      <c r="AH33" s="131"/>
      <c r="AI33" s="30"/>
      <c r="AK33" s="72"/>
    </row>
    <row r="34" spans="25:37" ht="13.5" customHeight="1" thickBot="1">
      <c r="Y34" s="132"/>
      <c r="Z34" s="151"/>
      <c r="AA34" s="100" t="s">
        <v>186</v>
      </c>
      <c r="AB34" s="101"/>
      <c r="AC34" s="101"/>
      <c r="AD34" s="101"/>
      <c r="AE34" s="102"/>
      <c r="AF34" s="129" t="s">
        <v>188</v>
      </c>
      <c r="AG34" s="130"/>
      <c r="AH34" s="131"/>
      <c r="AI34" s="30"/>
    </row>
    <row r="35" spans="25:37" ht="13.5" customHeight="1" thickBot="1">
      <c r="Y35" s="132"/>
      <c r="Z35" s="155">
        <v>2015</v>
      </c>
      <c r="AA35" s="145" t="s">
        <v>137</v>
      </c>
      <c r="AB35" s="146" t="s">
        <v>6</v>
      </c>
      <c r="AC35" s="146" t="s">
        <v>6</v>
      </c>
      <c r="AD35" s="146" t="s">
        <v>6</v>
      </c>
      <c r="AE35" s="147" t="s">
        <v>6</v>
      </c>
      <c r="AF35" s="158" t="s">
        <v>180</v>
      </c>
      <c r="AG35" s="159"/>
      <c r="AH35" s="160"/>
      <c r="AI35" s="30"/>
    </row>
    <row r="36" spans="25:37" ht="13.5" customHeight="1" thickBot="1">
      <c r="Y36" s="132"/>
      <c r="Z36" s="156"/>
      <c r="AA36" s="94" t="s">
        <v>179</v>
      </c>
      <c r="AB36" s="95"/>
      <c r="AC36" s="95"/>
      <c r="AD36" s="95"/>
      <c r="AE36" s="96"/>
      <c r="AF36" s="158" t="s">
        <v>181</v>
      </c>
      <c r="AG36" s="159"/>
      <c r="AH36" s="160"/>
      <c r="AI36" s="30"/>
    </row>
    <row r="37" spans="25:37" ht="13.5" customHeight="1" thickBot="1">
      <c r="Y37" s="132"/>
      <c r="Z37" s="157"/>
      <c r="AA37" s="145" t="s">
        <v>139</v>
      </c>
      <c r="AB37" s="146" t="s">
        <v>5</v>
      </c>
      <c r="AC37" s="146" t="s">
        <v>5</v>
      </c>
      <c r="AD37" s="146" t="s">
        <v>5</v>
      </c>
      <c r="AE37" s="147" t="s">
        <v>5</v>
      </c>
      <c r="AF37" s="158" t="s">
        <v>182</v>
      </c>
      <c r="AG37" s="159"/>
      <c r="AH37" s="160"/>
      <c r="AI37" s="30"/>
    </row>
    <row r="38" spans="25:37" ht="13.5" customHeight="1" thickBot="1">
      <c r="Y38" s="132"/>
      <c r="Z38" s="149">
        <v>2014</v>
      </c>
      <c r="AA38" s="152" t="s">
        <v>137</v>
      </c>
      <c r="AB38" s="153"/>
      <c r="AC38" s="153"/>
      <c r="AD38" s="153"/>
      <c r="AE38" s="154"/>
      <c r="AF38" s="129" t="s">
        <v>168</v>
      </c>
      <c r="AG38" s="130"/>
      <c r="AH38" s="131"/>
      <c r="AI38" s="30"/>
    </row>
    <row r="39" spans="25:37" ht="13.5" customHeight="1" thickBot="1">
      <c r="Y39" s="132"/>
      <c r="Z39" s="150"/>
      <c r="AA39" s="152" t="s">
        <v>166</v>
      </c>
      <c r="AB39" s="153" t="s">
        <v>11</v>
      </c>
      <c r="AC39" s="153" t="s">
        <v>11</v>
      </c>
      <c r="AD39" s="153" t="s">
        <v>11</v>
      </c>
      <c r="AE39" s="154" t="s">
        <v>11</v>
      </c>
      <c r="AF39" s="129" t="s">
        <v>169</v>
      </c>
      <c r="AG39" s="130"/>
      <c r="AH39" s="131"/>
      <c r="AI39" s="30"/>
    </row>
    <row r="40" spans="25:37" ht="13.5" customHeight="1" thickBot="1">
      <c r="Y40" s="132"/>
      <c r="Z40" s="151"/>
      <c r="AA40" s="152" t="s">
        <v>167</v>
      </c>
      <c r="AB40" s="153" t="s">
        <v>5</v>
      </c>
      <c r="AC40" s="153" t="s">
        <v>5</v>
      </c>
      <c r="AD40" s="153" t="s">
        <v>5</v>
      </c>
      <c r="AE40" s="154" t="s">
        <v>5</v>
      </c>
      <c r="AF40" s="129" t="s">
        <v>170</v>
      </c>
      <c r="AG40" s="130"/>
      <c r="AH40" s="131"/>
      <c r="AI40" s="30"/>
    </row>
    <row r="41" spans="25:37" ht="13.5" customHeight="1" thickBot="1">
      <c r="Y41" s="132"/>
      <c r="Z41" s="155">
        <v>2013</v>
      </c>
      <c r="AA41" s="145" t="s">
        <v>157</v>
      </c>
      <c r="AB41" s="146" t="s">
        <v>6</v>
      </c>
      <c r="AC41" s="146" t="s">
        <v>6</v>
      </c>
      <c r="AD41" s="146" t="s">
        <v>6</v>
      </c>
      <c r="AE41" s="147" t="s">
        <v>6</v>
      </c>
      <c r="AF41" s="158" t="s">
        <v>161</v>
      </c>
      <c r="AG41" s="159"/>
      <c r="AH41" s="160"/>
      <c r="AI41" s="30"/>
    </row>
    <row r="42" spans="25:37" ht="13.5" customHeight="1" thickBot="1">
      <c r="Y42" s="132"/>
      <c r="Z42" s="156"/>
      <c r="AA42" s="86" t="s">
        <v>158</v>
      </c>
      <c r="AB42" s="87"/>
      <c r="AC42" s="87"/>
      <c r="AD42" s="87"/>
      <c r="AE42" s="88"/>
      <c r="AF42" s="158" t="s">
        <v>162</v>
      </c>
      <c r="AG42" s="159"/>
      <c r="AH42" s="160"/>
      <c r="AI42" s="30"/>
    </row>
    <row r="43" spans="25:37" ht="13.5" customHeight="1" thickBot="1">
      <c r="Y43" s="132"/>
      <c r="Z43" s="157"/>
      <c r="AA43" s="145" t="s">
        <v>164</v>
      </c>
      <c r="AB43" s="146" t="s">
        <v>5</v>
      </c>
      <c r="AC43" s="146" t="s">
        <v>5</v>
      </c>
      <c r="AD43" s="146" t="s">
        <v>5</v>
      </c>
      <c r="AE43" s="147" t="s">
        <v>5</v>
      </c>
      <c r="AF43" s="158" t="s">
        <v>163</v>
      </c>
      <c r="AG43" s="159"/>
      <c r="AH43" s="160"/>
      <c r="AI43" s="30"/>
    </row>
    <row r="44" spans="25:37" ht="13.5" customHeight="1" thickBot="1">
      <c r="Y44" s="132"/>
      <c r="Z44" s="149">
        <v>2012</v>
      </c>
      <c r="AA44" s="152" t="s">
        <v>157</v>
      </c>
      <c r="AB44" s="153"/>
      <c r="AC44" s="153"/>
      <c r="AD44" s="153"/>
      <c r="AE44" s="154"/>
      <c r="AF44" s="129" t="s">
        <v>154</v>
      </c>
      <c r="AG44" s="130"/>
      <c r="AH44" s="131"/>
      <c r="AI44" s="30"/>
    </row>
    <row r="45" spans="25:37" ht="13.5" customHeight="1" thickBot="1">
      <c r="Y45" s="132"/>
      <c r="Z45" s="150"/>
      <c r="AA45" s="152" t="s">
        <v>158</v>
      </c>
      <c r="AB45" s="153"/>
      <c r="AC45" s="153"/>
      <c r="AD45" s="153"/>
      <c r="AE45" s="154"/>
      <c r="AF45" s="129" t="s">
        <v>155</v>
      </c>
      <c r="AG45" s="130"/>
      <c r="AH45" s="131"/>
      <c r="AI45" s="30"/>
    </row>
    <row r="46" spans="25:37" ht="13.5" customHeight="1" thickBot="1">
      <c r="Y46" s="132"/>
      <c r="Z46" s="151"/>
      <c r="AA46" s="152" t="s">
        <v>159</v>
      </c>
      <c r="AB46" s="153"/>
      <c r="AC46" s="153"/>
      <c r="AD46" s="153"/>
      <c r="AE46" s="154"/>
      <c r="AF46" s="129" t="s">
        <v>156</v>
      </c>
      <c r="AG46" s="130"/>
      <c r="AH46" s="131"/>
      <c r="AI46" s="30"/>
    </row>
    <row r="47" spans="25:37" ht="13.5" customHeight="1" thickBot="1">
      <c r="Y47" s="132"/>
      <c r="Z47" s="135">
        <v>2011</v>
      </c>
      <c r="AA47" s="145" t="s">
        <v>147</v>
      </c>
      <c r="AB47" s="146" t="s">
        <v>6</v>
      </c>
      <c r="AC47" s="146" t="s">
        <v>6</v>
      </c>
      <c r="AD47" s="146" t="s">
        <v>6</v>
      </c>
      <c r="AE47" s="147" t="s">
        <v>6</v>
      </c>
      <c r="AF47" s="148" t="s">
        <v>150</v>
      </c>
      <c r="AG47" s="148"/>
      <c r="AH47" s="148"/>
      <c r="AI47" s="31"/>
    </row>
    <row r="48" spans="25:37" ht="15.75" customHeight="1" thickBot="1">
      <c r="Y48" s="132"/>
      <c r="Z48" s="135"/>
      <c r="AA48" s="145" t="s">
        <v>148</v>
      </c>
      <c r="AB48" s="146" t="s">
        <v>11</v>
      </c>
      <c r="AC48" s="146" t="s">
        <v>11</v>
      </c>
      <c r="AD48" s="146" t="s">
        <v>11</v>
      </c>
      <c r="AE48" s="147" t="s">
        <v>11</v>
      </c>
      <c r="AF48" s="148" t="s">
        <v>151</v>
      </c>
      <c r="AG48" s="148"/>
      <c r="AH48" s="148"/>
      <c r="AI48" s="31"/>
    </row>
    <row r="49" spans="25:35" ht="16.5" customHeight="1" thickBot="1">
      <c r="Y49" s="132"/>
      <c r="Z49" s="135"/>
      <c r="AA49" s="145" t="s">
        <v>149</v>
      </c>
      <c r="AB49" s="146" t="s">
        <v>5</v>
      </c>
      <c r="AC49" s="146" t="s">
        <v>5</v>
      </c>
      <c r="AD49" s="146" t="s">
        <v>5</v>
      </c>
      <c r="AE49" s="147" t="s">
        <v>5</v>
      </c>
      <c r="AF49" s="148" t="s">
        <v>152</v>
      </c>
      <c r="AG49" s="148"/>
      <c r="AH49" s="148"/>
      <c r="AI49" s="31"/>
    </row>
    <row r="50" spans="25:35" ht="14.25" customHeight="1" thickBot="1">
      <c r="Y50" s="132"/>
      <c r="Z50" s="176">
        <v>2010</v>
      </c>
      <c r="AA50" s="152" t="s">
        <v>137</v>
      </c>
      <c r="AB50" s="153"/>
      <c r="AC50" s="153"/>
      <c r="AD50" s="153"/>
      <c r="AE50" s="154"/>
      <c r="AF50" s="177" t="s">
        <v>140</v>
      </c>
      <c r="AG50" s="177"/>
      <c r="AH50" s="177"/>
      <c r="AI50" s="24"/>
    </row>
    <row r="51" spans="25:35" ht="12.75" customHeight="1" thickBot="1">
      <c r="Y51" s="132"/>
      <c r="Z51" s="176"/>
      <c r="AA51" s="152" t="s">
        <v>138</v>
      </c>
      <c r="AB51" s="153"/>
      <c r="AC51" s="153"/>
      <c r="AD51" s="153"/>
      <c r="AE51" s="154"/>
      <c r="AF51" s="177" t="s">
        <v>141</v>
      </c>
      <c r="AG51" s="177"/>
      <c r="AH51" s="177"/>
      <c r="AI51" s="24"/>
    </row>
    <row r="52" spans="25:35" ht="12.75" customHeight="1" thickBot="1">
      <c r="Y52" s="132"/>
      <c r="Z52" s="176"/>
      <c r="AA52" s="152" t="s">
        <v>139</v>
      </c>
      <c r="AB52" s="153"/>
      <c r="AC52" s="153"/>
      <c r="AD52" s="153"/>
      <c r="AE52" s="154"/>
      <c r="AF52" s="177" t="s">
        <v>142</v>
      </c>
      <c r="AG52" s="177"/>
      <c r="AH52" s="177"/>
      <c r="AI52" s="24"/>
    </row>
    <row r="53" spans="25:35" ht="12.4" customHeight="1" thickBot="1">
      <c r="Y53" s="132"/>
      <c r="Z53" s="135">
        <v>2009</v>
      </c>
      <c r="AA53" s="145" t="s">
        <v>49</v>
      </c>
      <c r="AB53" s="146"/>
      <c r="AC53" s="146"/>
      <c r="AD53" s="146"/>
      <c r="AE53" s="147"/>
      <c r="AF53" s="148" t="s">
        <v>50</v>
      </c>
      <c r="AG53" s="148"/>
      <c r="AH53" s="148"/>
      <c r="AI53" s="24"/>
    </row>
    <row r="54" spans="25:35" ht="13.5" customHeight="1" thickBot="1">
      <c r="Y54" s="132"/>
      <c r="Z54" s="135"/>
      <c r="AA54" s="145" t="s">
        <v>51</v>
      </c>
      <c r="AB54" s="146"/>
      <c r="AC54" s="146"/>
      <c r="AD54" s="146"/>
      <c r="AE54" s="147"/>
      <c r="AF54" s="148" t="s">
        <v>52</v>
      </c>
      <c r="AG54" s="148"/>
      <c r="AH54" s="148"/>
      <c r="AI54" s="24"/>
    </row>
    <row r="55" spans="25:35" ht="13.5" customHeight="1" thickBot="1">
      <c r="Y55" s="132"/>
      <c r="Z55" s="135"/>
      <c r="AA55" s="145" t="s">
        <v>53</v>
      </c>
      <c r="AB55" s="146"/>
      <c r="AC55" s="146"/>
      <c r="AD55" s="146"/>
      <c r="AE55" s="147"/>
      <c r="AF55" s="148" t="s">
        <v>54</v>
      </c>
      <c r="AG55" s="148"/>
      <c r="AH55" s="148"/>
      <c r="AI55" s="24"/>
    </row>
    <row r="56" spans="25:35" ht="13.5" customHeight="1" thickBot="1">
      <c r="Y56" s="132"/>
      <c r="Z56" s="176">
        <v>2008</v>
      </c>
      <c r="AA56" s="152" t="s">
        <v>55</v>
      </c>
      <c r="AB56" s="153"/>
      <c r="AC56" s="153"/>
      <c r="AD56" s="153"/>
      <c r="AE56" s="154"/>
      <c r="AF56" s="177" t="s">
        <v>56</v>
      </c>
      <c r="AG56" s="177"/>
      <c r="AH56" s="177"/>
      <c r="AI56" s="24"/>
    </row>
    <row r="57" spans="25:35" ht="13.5" customHeight="1" thickBot="1">
      <c r="Y57" s="132"/>
      <c r="Z57" s="176"/>
      <c r="AA57" s="152" t="s">
        <v>57</v>
      </c>
      <c r="AB57" s="153"/>
      <c r="AC57" s="153"/>
      <c r="AD57" s="153"/>
      <c r="AE57" s="154"/>
      <c r="AF57" s="177" t="s">
        <v>58</v>
      </c>
      <c r="AG57" s="177"/>
      <c r="AH57" s="177"/>
      <c r="AI57" s="24"/>
    </row>
    <row r="58" spans="25:35" ht="13.5" customHeight="1" thickBot="1">
      <c r="Y58" s="132"/>
      <c r="Z58" s="176"/>
      <c r="AA58" s="152" t="s">
        <v>59</v>
      </c>
      <c r="AB58" s="153"/>
      <c r="AC58" s="153"/>
      <c r="AD58" s="153"/>
      <c r="AE58" s="154"/>
      <c r="AF58" s="177" t="s">
        <v>60</v>
      </c>
      <c r="AG58" s="177"/>
      <c r="AH58" s="177"/>
      <c r="AI58" s="24"/>
    </row>
    <row r="59" spans="25:35" ht="13.5" customHeight="1" thickBot="1">
      <c r="Y59" s="132"/>
      <c r="Z59" s="135">
        <v>2007</v>
      </c>
      <c r="AA59" s="182" t="s">
        <v>61</v>
      </c>
      <c r="AB59" s="183"/>
      <c r="AC59" s="183"/>
      <c r="AD59" s="183"/>
      <c r="AE59" s="184"/>
      <c r="AF59" s="148" t="s">
        <v>62</v>
      </c>
      <c r="AG59" s="148"/>
      <c r="AH59" s="148"/>
      <c r="AI59" s="24"/>
    </row>
    <row r="60" spans="25:35" ht="13.5" customHeight="1" thickBot="1">
      <c r="Y60" s="132"/>
      <c r="Z60" s="135"/>
      <c r="AA60" s="182" t="s">
        <v>63</v>
      </c>
      <c r="AB60" s="183"/>
      <c r="AC60" s="183"/>
      <c r="AD60" s="183"/>
      <c r="AE60" s="184"/>
      <c r="AF60" s="148" t="s">
        <v>64</v>
      </c>
      <c r="AG60" s="148"/>
      <c r="AH60" s="148"/>
      <c r="AI60" s="24"/>
    </row>
    <row r="61" spans="25:35" ht="13.5" customHeight="1" thickBot="1">
      <c r="Y61" s="132"/>
      <c r="Z61" s="135"/>
      <c r="AA61" s="182" t="s">
        <v>65</v>
      </c>
      <c r="AB61" s="183"/>
      <c r="AC61" s="183"/>
      <c r="AD61" s="183"/>
      <c r="AE61" s="184"/>
      <c r="AF61" s="148" t="s">
        <v>66</v>
      </c>
      <c r="AG61" s="148"/>
      <c r="AH61" s="148"/>
      <c r="AI61" s="24"/>
    </row>
    <row r="62" spans="25:35" ht="13.5" customHeight="1" thickBot="1">
      <c r="Y62" s="132"/>
      <c r="Z62" s="176">
        <v>2006</v>
      </c>
      <c r="AA62" s="152" t="s">
        <v>67</v>
      </c>
      <c r="AB62" s="153"/>
      <c r="AC62" s="153"/>
      <c r="AD62" s="153"/>
      <c r="AE62" s="154"/>
      <c r="AF62" s="177" t="s">
        <v>68</v>
      </c>
      <c r="AG62" s="177"/>
      <c r="AH62" s="177"/>
      <c r="AI62" s="24"/>
    </row>
    <row r="63" spans="25:35" ht="13.5" customHeight="1" thickBot="1">
      <c r="Y63" s="132"/>
      <c r="Z63" s="176"/>
      <c r="AA63" s="152" t="s">
        <v>69</v>
      </c>
      <c r="AB63" s="153"/>
      <c r="AC63" s="153"/>
      <c r="AD63" s="153"/>
      <c r="AE63" s="154"/>
      <c r="AF63" s="177" t="s">
        <v>70</v>
      </c>
      <c r="AG63" s="177"/>
      <c r="AH63" s="177"/>
      <c r="AI63" s="24"/>
    </row>
    <row r="64" spans="25:35" ht="13.5" customHeight="1" thickBot="1">
      <c r="Y64" s="132"/>
      <c r="Z64" s="176"/>
      <c r="AA64" s="152" t="s">
        <v>71</v>
      </c>
      <c r="AB64" s="153"/>
      <c r="AC64" s="153"/>
      <c r="AD64" s="153"/>
      <c r="AE64" s="154"/>
      <c r="AF64" s="177" t="s">
        <v>72</v>
      </c>
      <c r="AG64" s="177"/>
      <c r="AH64" s="177"/>
      <c r="AI64" s="24"/>
    </row>
    <row r="65" spans="25:35" ht="13.5" customHeight="1" thickBot="1">
      <c r="Y65" s="132"/>
      <c r="Z65" s="135">
        <v>2005</v>
      </c>
      <c r="AA65" s="182" t="s">
        <v>67</v>
      </c>
      <c r="AB65" s="183"/>
      <c r="AC65" s="183"/>
      <c r="AD65" s="183"/>
      <c r="AE65" s="184"/>
      <c r="AF65" s="148" t="s">
        <v>73</v>
      </c>
      <c r="AG65" s="148"/>
      <c r="AH65" s="148"/>
      <c r="AI65" s="24"/>
    </row>
    <row r="66" spans="25:35" ht="13.5" customHeight="1" thickBot="1">
      <c r="Y66" s="132"/>
      <c r="Z66" s="135"/>
      <c r="AA66" s="182" t="s">
        <v>74</v>
      </c>
      <c r="AB66" s="183"/>
      <c r="AC66" s="183"/>
      <c r="AD66" s="183"/>
      <c r="AE66" s="184"/>
      <c r="AF66" s="148" t="s">
        <v>75</v>
      </c>
      <c r="AG66" s="148"/>
      <c r="AH66" s="148"/>
      <c r="AI66" s="24"/>
    </row>
    <row r="67" spans="25:35" ht="13.5" customHeight="1" thickBot="1">
      <c r="Y67" s="132"/>
      <c r="Z67" s="135"/>
      <c r="AA67" s="182" t="s">
        <v>76</v>
      </c>
      <c r="AB67" s="183"/>
      <c r="AC67" s="183"/>
      <c r="AD67" s="183"/>
      <c r="AE67" s="184"/>
      <c r="AF67" s="148" t="s">
        <v>77</v>
      </c>
      <c r="AG67" s="148"/>
      <c r="AH67" s="148"/>
      <c r="AI67" s="24"/>
    </row>
    <row r="68" spans="25:35" ht="13.5" customHeight="1" thickBot="1">
      <c r="Y68" s="132"/>
      <c r="Z68" s="149">
        <v>2004</v>
      </c>
      <c r="AA68" s="152" t="s">
        <v>78</v>
      </c>
      <c r="AB68" s="153"/>
      <c r="AC68" s="153"/>
      <c r="AD68" s="153"/>
      <c r="AE68" s="154"/>
      <c r="AF68" s="177" t="s">
        <v>175</v>
      </c>
      <c r="AG68" s="177"/>
      <c r="AH68" s="177"/>
    </row>
    <row r="69" spans="25:35" ht="15" thickBot="1">
      <c r="Y69" s="132"/>
      <c r="Z69" s="188"/>
      <c r="AA69" s="97" t="s">
        <v>173</v>
      </c>
      <c r="AB69" s="98"/>
      <c r="AC69" s="98"/>
      <c r="AD69" s="98"/>
      <c r="AE69" s="99"/>
      <c r="AF69" s="177" t="s">
        <v>176</v>
      </c>
      <c r="AG69" s="177"/>
      <c r="AH69" s="177"/>
    </row>
    <row r="70" spans="25:35" ht="15" thickBot="1">
      <c r="Y70" s="132"/>
      <c r="Z70" s="189"/>
      <c r="AA70" s="91" t="s">
        <v>174</v>
      </c>
      <c r="AB70" s="92"/>
      <c r="AC70" s="92"/>
      <c r="AD70" s="92"/>
      <c r="AE70" s="93"/>
      <c r="AF70" s="177" t="s">
        <v>177</v>
      </c>
      <c r="AG70" s="177"/>
      <c r="AH70" s="177"/>
    </row>
    <row r="71" spans="25:35" ht="15" thickBot="1">
      <c r="Y71" s="133"/>
      <c r="Z71" s="135">
        <v>2003</v>
      </c>
      <c r="AA71" s="182" t="s">
        <v>79</v>
      </c>
      <c r="AB71" s="183"/>
      <c r="AC71" s="183"/>
      <c r="AD71" s="183"/>
      <c r="AE71" s="184"/>
      <c r="AF71" s="148" t="s">
        <v>80</v>
      </c>
      <c r="AG71" s="148"/>
      <c r="AH71" s="148"/>
    </row>
    <row r="72" spans="25:35" ht="15" thickBot="1">
      <c r="Z72" s="135"/>
      <c r="AA72" s="182" t="s">
        <v>81</v>
      </c>
      <c r="AB72" s="183"/>
      <c r="AC72" s="183"/>
      <c r="AD72" s="183"/>
      <c r="AE72" s="184"/>
      <c r="AF72" s="148" t="s">
        <v>82</v>
      </c>
      <c r="AG72" s="148"/>
      <c r="AH72" s="148"/>
    </row>
    <row r="73" spans="25:35" ht="15" thickBot="1">
      <c r="Z73" s="135"/>
      <c r="AA73" s="185" t="s">
        <v>83</v>
      </c>
      <c r="AB73" s="185"/>
      <c r="AC73" s="185"/>
      <c r="AD73" s="185"/>
      <c r="AE73" s="185"/>
      <c r="AF73" s="148" t="s">
        <v>84</v>
      </c>
      <c r="AG73" s="148"/>
      <c r="AH73" s="148"/>
    </row>
    <row r="77" spans="25:35">
      <c r="AH77" s="79" t="s">
        <v>6</v>
      </c>
    </row>
    <row r="78" spans="25:35">
      <c r="AH78" s="79" t="s">
        <v>11</v>
      </c>
    </row>
    <row r="79" spans="25:35">
      <c r="AH79" s="79" t="s">
        <v>5</v>
      </c>
    </row>
    <row r="80" spans="25:35">
      <c r="AH80" s="79" t="s">
        <v>2</v>
      </c>
    </row>
    <row r="81" spans="34:43">
      <c r="AH81" s="79" t="s">
        <v>10</v>
      </c>
    </row>
    <row r="82" spans="34:43">
      <c r="AH82" s="79" t="s">
        <v>3</v>
      </c>
    </row>
    <row r="83" spans="34:43">
      <c r="AH83" s="79" t="s">
        <v>1</v>
      </c>
    </row>
    <row r="84" spans="34:43">
      <c r="AH84" s="79" t="s">
        <v>4</v>
      </c>
    </row>
    <row r="85" spans="34:43">
      <c r="AH85" s="79" t="s">
        <v>0</v>
      </c>
    </row>
    <row r="86" spans="34:43">
      <c r="AH86" s="79" t="s">
        <v>136</v>
      </c>
      <c r="AI86" s="11">
        <v>1</v>
      </c>
    </row>
    <row r="87" spans="34:43">
      <c r="AH87" s="79" t="s">
        <v>8</v>
      </c>
      <c r="AI87" s="27">
        <v>2</v>
      </c>
      <c r="AJ87" s="11">
        <v>2</v>
      </c>
      <c r="AK87" s="11">
        <v>3</v>
      </c>
      <c r="AL87" s="11">
        <v>4</v>
      </c>
      <c r="AM87" s="11">
        <v>5</v>
      </c>
      <c r="AN87" s="11">
        <v>6</v>
      </c>
      <c r="AO87" s="11">
        <v>7</v>
      </c>
      <c r="AP87" s="11">
        <v>8</v>
      </c>
      <c r="AQ87" s="11">
        <v>9</v>
      </c>
    </row>
    <row r="88" spans="34:43">
      <c r="AH88" s="79" t="s">
        <v>7</v>
      </c>
      <c r="AI88" s="27">
        <v>2</v>
      </c>
      <c r="AJ88" s="27">
        <v>1</v>
      </c>
      <c r="AK88" s="27">
        <v>2</v>
      </c>
      <c r="AL88" s="27">
        <v>3</v>
      </c>
      <c r="AM88" s="27">
        <v>3</v>
      </c>
      <c r="AN88" s="27">
        <v>3</v>
      </c>
      <c r="AO88" s="27">
        <v>4</v>
      </c>
      <c r="AP88" s="27">
        <v>2</v>
      </c>
      <c r="AQ88" s="27">
        <v>1</v>
      </c>
    </row>
    <row r="89" spans="34:43">
      <c r="AI89" s="27">
        <v>2</v>
      </c>
      <c r="AJ89" s="27">
        <v>4</v>
      </c>
      <c r="AK89" s="27">
        <v>4</v>
      </c>
      <c r="AL89" s="27">
        <v>6</v>
      </c>
      <c r="AM89" s="27">
        <v>2</v>
      </c>
      <c r="AN89" s="27">
        <v>1</v>
      </c>
      <c r="AO89" s="27">
        <v>1</v>
      </c>
      <c r="AP89" s="27">
        <v>1</v>
      </c>
      <c r="AQ89" s="27">
        <v>2</v>
      </c>
    </row>
    <row r="90" spans="34:43">
      <c r="AH90" s="79" t="s">
        <v>6</v>
      </c>
      <c r="AI90" s="27">
        <v>2</v>
      </c>
      <c r="AJ90" s="27">
        <v>6</v>
      </c>
      <c r="AK90" s="27">
        <v>1</v>
      </c>
      <c r="AL90" s="27">
        <v>1</v>
      </c>
      <c r="AM90" s="27">
        <v>1</v>
      </c>
      <c r="AN90" s="27">
        <v>2</v>
      </c>
      <c r="AO90" s="27">
        <v>2</v>
      </c>
      <c r="AP90" s="27">
        <v>3</v>
      </c>
      <c r="AQ90" s="27">
        <v>3</v>
      </c>
    </row>
    <row r="91" spans="34:43">
      <c r="AH91" s="79" t="s">
        <v>11</v>
      </c>
      <c r="AI91" s="27">
        <v>8</v>
      </c>
      <c r="AJ91" s="27">
        <v>6</v>
      </c>
      <c r="AK91" s="27">
        <v>6</v>
      </c>
      <c r="AL91" s="27">
        <v>9</v>
      </c>
      <c r="AM91" s="27">
        <v>8</v>
      </c>
      <c r="AN91" s="27">
        <v>5</v>
      </c>
      <c r="AO91" s="27">
        <v>5</v>
      </c>
      <c r="AP91" s="27">
        <v>6</v>
      </c>
      <c r="AQ91" s="27">
        <v>4</v>
      </c>
    </row>
    <row r="92" spans="34:43">
      <c r="AH92" s="79" t="s">
        <v>5</v>
      </c>
      <c r="AI92" s="27">
        <v>9</v>
      </c>
      <c r="AJ92" s="27">
        <v>3</v>
      </c>
      <c r="AK92" s="27">
        <v>9</v>
      </c>
      <c r="AL92" s="27">
        <v>2</v>
      </c>
      <c r="AM92" s="27">
        <v>4</v>
      </c>
      <c r="AN92" s="27">
        <v>3</v>
      </c>
      <c r="AO92" s="27">
        <v>3</v>
      </c>
      <c r="AP92" s="27">
        <v>4</v>
      </c>
      <c r="AQ92" s="27">
        <v>5</v>
      </c>
    </row>
    <row r="93" spans="34:43">
      <c r="AH93" s="79" t="s">
        <v>2</v>
      </c>
      <c r="AI93" s="27">
        <v>2</v>
      </c>
      <c r="AJ93" s="27">
        <v>8</v>
      </c>
      <c r="AK93" s="27">
        <v>11</v>
      </c>
      <c r="AL93" s="27">
        <v>8</v>
      </c>
      <c r="AM93" s="27">
        <v>7</v>
      </c>
      <c r="AN93" s="27">
        <v>8</v>
      </c>
      <c r="AO93" s="27">
        <v>8</v>
      </c>
      <c r="AP93" s="27">
        <v>9</v>
      </c>
      <c r="AQ93" s="27">
        <v>6</v>
      </c>
    </row>
    <row r="94" spans="34:43">
      <c r="AH94" s="79" t="s">
        <v>10</v>
      </c>
      <c r="AI94" s="27">
        <v>2</v>
      </c>
      <c r="AJ94" s="27">
        <v>9</v>
      </c>
      <c r="AK94" s="27">
        <v>8</v>
      </c>
      <c r="AL94" s="27">
        <v>5</v>
      </c>
      <c r="AM94" s="27">
        <v>5</v>
      </c>
      <c r="AN94" s="27">
        <v>6</v>
      </c>
      <c r="AO94" s="27">
        <v>6</v>
      </c>
      <c r="AP94" s="27">
        <v>5</v>
      </c>
      <c r="AQ94" s="27">
        <v>7</v>
      </c>
    </row>
    <row r="95" spans="34:43">
      <c r="AH95" s="79" t="s">
        <v>3</v>
      </c>
      <c r="AI95" s="27">
        <v>1</v>
      </c>
      <c r="AJ95" s="27">
        <v>2</v>
      </c>
      <c r="AK95" s="27">
        <v>5</v>
      </c>
      <c r="AL95" s="27">
        <v>4</v>
      </c>
      <c r="AM95" s="27">
        <v>6</v>
      </c>
      <c r="AN95" s="27">
        <v>7</v>
      </c>
      <c r="AO95" s="27">
        <v>7</v>
      </c>
      <c r="AP95" s="27">
        <v>8</v>
      </c>
      <c r="AQ95" s="27">
        <v>8</v>
      </c>
    </row>
    <row r="96" spans="34:43">
      <c r="AH96" s="79" t="s">
        <v>1</v>
      </c>
      <c r="AI96" s="27">
        <v>9</v>
      </c>
      <c r="AJ96" s="27">
        <v>5</v>
      </c>
      <c r="AK96" s="27">
        <v>10</v>
      </c>
      <c r="AL96" s="27">
        <v>11</v>
      </c>
      <c r="AM96" s="27">
        <v>9</v>
      </c>
      <c r="AN96" s="27">
        <v>9</v>
      </c>
      <c r="AO96" s="27">
        <v>9</v>
      </c>
      <c r="AP96" s="27">
        <v>7</v>
      </c>
      <c r="AQ96" s="27">
        <v>9</v>
      </c>
    </row>
    <row r="97" spans="34:43">
      <c r="AH97" s="79" t="s">
        <v>4</v>
      </c>
      <c r="AI97" s="27">
        <v>2</v>
      </c>
      <c r="AJ97" s="27">
        <v>12</v>
      </c>
      <c r="AK97" s="27">
        <v>3</v>
      </c>
      <c r="AL97" s="27">
        <v>6</v>
      </c>
      <c r="AM97" s="27">
        <v>10</v>
      </c>
      <c r="AN97" s="27">
        <v>10</v>
      </c>
      <c r="AO97" s="27">
        <v>10</v>
      </c>
      <c r="AP97" s="27">
        <v>10</v>
      </c>
      <c r="AQ97" s="27">
        <v>10</v>
      </c>
    </row>
    <row r="98" spans="34:43">
      <c r="AH98" s="79" t="s">
        <v>0</v>
      </c>
      <c r="AI98" s="27">
        <v>9</v>
      </c>
      <c r="AJ98" s="27">
        <v>10</v>
      </c>
      <c r="AK98" s="27">
        <v>6</v>
      </c>
      <c r="AL98" s="27">
        <v>10</v>
      </c>
      <c r="AM98" s="27">
        <v>11</v>
      </c>
      <c r="AN98" s="27">
        <v>11</v>
      </c>
      <c r="AO98" s="27">
        <v>11</v>
      </c>
      <c r="AP98" s="27">
        <v>11</v>
      </c>
      <c r="AQ98" s="27">
        <v>11</v>
      </c>
    </row>
    <row r="99" spans="34:43">
      <c r="AH99" s="79" t="s">
        <v>136</v>
      </c>
      <c r="AJ99" s="27">
        <v>11</v>
      </c>
      <c r="AK99" s="27">
        <v>12</v>
      </c>
      <c r="AL99" s="27">
        <v>12</v>
      </c>
      <c r="AM99" s="27">
        <v>12</v>
      </c>
      <c r="AN99" s="27">
        <v>12</v>
      </c>
      <c r="AO99" s="27">
        <v>12</v>
      </c>
      <c r="AP99" s="27">
        <v>12</v>
      </c>
      <c r="AQ99" s="27">
        <v>12</v>
      </c>
    </row>
    <row r="100" spans="34:43">
      <c r="AH100" s="79" t="s">
        <v>8</v>
      </c>
    </row>
    <row r="101" spans="34:43">
      <c r="AH101" s="79" t="s">
        <v>7</v>
      </c>
    </row>
  </sheetData>
  <sortState ref="B4:AH14">
    <sortCondition descending="1" ref="AC4:AC14"/>
  </sortState>
  <mergeCells count="141">
    <mergeCell ref="Z29:Z31"/>
    <mergeCell ref="AA29:AE29"/>
    <mergeCell ref="AF29:AH29"/>
    <mergeCell ref="AF30:AH30"/>
    <mergeCell ref="AF31:AH31"/>
    <mergeCell ref="AA31:AE31"/>
    <mergeCell ref="P2:Y2"/>
    <mergeCell ref="Z68:Z70"/>
    <mergeCell ref="AF69:AH69"/>
    <mergeCell ref="AF70:AH70"/>
    <mergeCell ref="AF38:AH38"/>
    <mergeCell ref="AA39:AE39"/>
    <mergeCell ref="AF39:AH39"/>
    <mergeCell ref="AA40:AE40"/>
    <mergeCell ref="AF40:AH40"/>
    <mergeCell ref="AA64:AE64"/>
    <mergeCell ref="AF64:AH64"/>
    <mergeCell ref="AA62:AE62"/>
    <mergeCell ref="AF62:AH62"/>
    <mergeCell ref="AA63:AE63"/>
    <mergeCell ref="AF63:AH63"/>
    <mergeCell ref="AF55:AH55"/>
    <mergeCell ref="Z56:Z58"/>
    <mergeCell ref="AA56:AE56"/>
    <mergeCell ref="AF56:AH56"/>
    <mergeCell ref="AA57:AE57"/>
    <mergeCell ref="AF57:AH57"/>
    <mergeCell ref="AA58:AE58"/>
    <mergeCell ref="Z53:Z55"/>
    <mergeCell ref="AA53:AE53"/>
    <mergeCell ref="AF53:AH53"/>
    <mergeCell ref="AA54:AE54"/>
    <mergeCell ref="AF54:AH54"/>
    <mergeCell ref="AA55:AE55"/>
    <mergeCell ref="AA71:AE71"/>
    <mergeCell ref="AF71:AH71"/>
    <mergeCell ref="AA72:AE72"/>
    <mergeCell ref="AF72:AH72"/>
    <mergeCell ref="AA73:AE73"/>
    <mergeCell ref="AF73:AH73"/>
    <mergeCell ref="AF58:AH58"/>
    <mergeCell ref="AA68:AE68"/>
    <mergeCell ref="AF68:AH68"/>
    <mergeCell ref="Z65:Z67"/>
    <mergeCell ref="AA65:AE65"/>
    <mergeCell ref="AF65:AH65"/>
    <mergeCell ref="AA66:AE66"/>
    <mergeCell ref="AF66:AH66"/>
    <mergeCell ref="AA67:AE67"/>
    <mergeCell ref="AF67:AH67"/>
    <mergeCell ref="Z62:Z64"/>
    <mergeCell ref="Z59:Z61"/>
    <mergeCell ref="AA59:AE59"/>
    <mergeCell ref="AF59:AH59"/>
    <mergeCell ref="AA60:AE60"/>
    <mergeCell ref="AF60:AH60"/>
    <mergeCell ref="AA61:AE61"/>
    <mergeCell ref="AF61:AH61"/>
    <mergeCell ref="Z50:Z52"/>
    <mergeCell ref="AA50:AE50"/>
    <mergeCell ref="AF50:AH50"/>
    <mergeCell ref="AA51:AE51"/>
    <mergeCell ref="AF51:AH51"/>
    <mergeCell ref="AA52:AE52"/>
    <mergeCell ref="AF52:AH52"/>
    <mergeCell ref="Y21:Z21"/>
    <mergeCell ref="AA21:AE21"/>
    <mergeCell ref="AF21:AH21"/>
    <mergeCell ref="AF24:AH24"/>
    <mergeCell ref="Y25:Z25"/>
    <mergeCell ref="AA25:AE25"/>
    <mergeCell ref="AF25:AH25"/>
    <mergeCell ref="Y28:Z28"/>
    <mergeCell ref="AA28:AE28"/>
    <mergeCell ref="AF28:AH28"/>
    <mergeCell ref="AA24:AE24"/>
    <mergeCell ref="AF41:AH41"/>
    <mergeCell ref="AF42:AH42"/>
    <mergeCell ref="AA43:AE43"/>
    <mergeCell ref="AF43:AH43"/>
    <mergeCell ref="Y26:Z26"/>
    <mergeCell ref="Z47:Z49"/>
    <mergeCell ref="AA2:AF2"/>
    <mergeCell ref="AG3:AH3"/>
    <mergeCell ref="Y16:Z16"/>
    <mergeCell ref="AA16:AE16"/>
    <mergeCell ref="AF16:AH16"/>
    <mergeCell ref="Y17:Z17"/>
    <mergeCell ref="AA17:AE17"/>
    <mergeCell ref="Y18:Z18"/>
    <mergeCell ref="AA18:AE18"/>
    <mergeCell ref="AF18:AH18"/>
    <mergeCell ref="AF17:AH17"/>
    <mergeCell ref="Y19:Z19"/>
    <mergeCell ref="AA19:AE19"/>
    <mergeCell ref="AF19:AH19"/>
    <mergeCell ref="Y20:Z20"/>
    <mergeCell ref="AA20:AE20"/>
    <mergeCell ref="AA47:AE47"/>
    <mergeCell ref="AF47:AH47"/>
    <mergeCell ref="AA48:AE48"/>
    <mergeCell ref="AF48:AH48"/>
    <mergeCell ref="Y22:Z22"/>
    <mergeCell ref="AA22:AE22"/>
    <mergeCell ref="AF22:AH22"/>
    <mergeCell ref="Y23:Z23"/>
    <mergeCell ref="AA23:AE23"/>
    <mergeCell ref="AF23:AH23"/>
    <mergeCell ref="Z41:Z43"/>
    <mergeCell ref="AA41:AE41"/>
    <mergeCell ref="AF44:AH44"/>
    <mergeCell ref="AF45:AH45"/>
    <mergeCell ref="AF46:AH46"/>
    <mergeCell ref="AA44:AE44"/>
    <mergeCell ref="AA45:AE45"/>
    <mergeCell ref="AA46:AE46"/>
    <mergeCell ref="Z44:Z46"/>
    <mergeCell ref="AF34:AH34"/>
    <mergeCell ref="Y30:Y71"/>
    <mergeCell ref="AF20:AH20"/>
    <mergeCell ref="Z71:Z73"/>
    <mergeCell ref="AA26:AE26"/>
    <mergeCell ref="AF26:AH26"/>
    <mergeCell ref="Y27:Z27"/>
    <mergeCell ref="AA27:AE27"/>
    <mergeCell ref="AF27:AH27"/>
    <mergeCell ref="Y24:Z24"/>
    <mergeCell ref="AA49:AE49"/>
    <mergeCell ref="AF49:AH49"/>
    <mergeCell ref="Z38:Z40"/>
    <mergeCell ref="AA38:AE38"/>
    <mergeCell ref="Z35:Z37"/>
    <mergeCell ref="AA35:AE35"/>
    <mergeCell ref="AF35:AH35"/>
    <mergeCell ref="AF36:AH36"/>
    <mergeCell ref="AA37:AE37"/>
    <mergeCell ref="AF37:AH37"/>
    <mergeCell ref="Z32:Z34"/>
    <mergeCell ref="AA32:AE32"/>
    <mergeCell ref="AF32:AH32"/>
    <mergeCell ref="AF33:AH33"/>
  </mergeCells>
  <pageMargins left="0.75000000000000011" right="0.75000000000000011" top="1.3937000000000002" bottom="1.3937000000000002" header="1" footer="1"/>
  <pageSetup fitToWidth="0" fitToHeight="0" orientation="portrait" r:id="rId1"/>
  <headerFooter alignWithMargins="0"/>
  <drawing r:id="rId2"/>
  <webPublishItems count="100">
    <webPublishItem id="24407" divId="Stupid Dog 2018_24407" sourceType="range" sourceRef="A2:AH73" destinationFile="C:\tfa\stupid2018_15.htm"/>
    <webPublishItem id="8496" divId="Stupid Dog 2018_8496" sourceType="range" sourceRef="B2:AH73" destinationFile="C:\tfa\stupid2018_14.htm"/>
    <webPublishItem id="23736" divId="Stupid Dog 2018_23736" sourceType="range" sourceRef="C2:AH73" destinationFile="C:\tfa\stupid2018_13.htm"/>
    <webPublishItem id="423" divId="Stupid Dog 2018_423" sourceType="range" sourceRef="D2:AH73" destinationFile="C:\tfa\stupid2018_12.htm"/>
    <webPublishItem id="28230" divId="Stupid Dog 2018_28230" sourceType="range" sourceRef="E2:AH73" destinationFile="C:\tfa\stupid2018_11v2.htm"/>
    <webPublishItem id="26264" divId="Stupid Dog 2018_26264" sourceType="range" sourceRef="F2:AH73" destinationFile="C:\tfa\stupid2018_10.htm"/>
    <webPublishItem id="18113" divId="Stupid Dog 2018_18113" sourceType="range" sourceRef="H2:AH73" destinationFile="C:\tfa\stupid2018_09.htm"/>
    <webPublishItem id="3284" divId="Stupid Dog 2018_3284" sourceType="range" sourceRef="I2:AH73" destinationFile="C:\tfa\stupid2018_07.htm"/>
    <webPublishItem id="4316" divId="Stupid Dog 2018_4316" sourceType="range" sourceRef="J2:AH73" destinationFile="C:\tfa\stupid2018_06.htm"/>
    <webPublishItem id="2244" divId="Stupid Dog 2018_2244" sourceType="range" sourceRef="K2:AH73" destinationFile="C:\tfa\stupid2018_05.htm"/>
    <webPublishItem id="7923" divId="Stupid Dog 2018_7923" sourceType="range" sourceRef="L2:AH73" destinationFile="C:\tfa\stupid2018_04.htm"/>
    <webPublishItem id="14571" divId="Stupid Dog 2018_14571" sourceType="range" sourceRef="M2:AH73" destinationFile="C:\tfa\stupid2018_03.htm"/>
    <webPublishItem id="27581" divId="Stupid Dog 2018_27581" sourceType="range" sourceRef="N2:AH73" destinationFile="C:\tfa\stupid2018_02.htm"/>
    <webPublishItem id="11350" divId="Stupid Dog 2017_11350" sourceType="range" sourceRef="O2:AH71" destinationFile="C:\tfa\stupid2017_14.htm"/>
    <webPublishItem id="8742" divId="Stupid Dog 2017_8742" sourceType="range" sourceRef="O2:AH71" destinationFile="C:\tfa\stupid2017_12.htm"/>
    <webPublishItem id="21218" divId="Stupid Dog 2017_21218" sourceType="range" sourceRef="O2:AH71" destinationFile="C:\tfa\stupid2017_11.htm"/>
    <webPublishItem id="3428" divId="Stupid Dog 2017_3428" sourceType="range" sourceRef="O2:AH71" destinationFile="C:\tfa\stupid2017_10.htm"/>
    <webPublishItem id="30864" divId="Stupid Dog 2017_30864" sourceType="range" sourceRef="O2:AH71" destinationFile="C:\tfa\stupid2017_09.htm"/>
    <webPublishItem id="30254" divId="Stupid Dog 2017_30254" sourceType="range" sourceRef="O2:AH71" destinationFile="C:\tfa\stupid2017_08.htm"/>
    <webPublishItem id="27099" divId="Stupid Dog 2017_27099" sourceType="range" sourceRef="O2:AH71" destinationFile="C:\tfa\stupid2017_07.htm"/>
    <webPublishItem id="25522" divId="Stupid Dog 2017_25522" sourceType="range" sourceRef="O2:AH71" destinationFile="C:\tfa\stupid2017_06.htm"/>
    <webPublishItem id="19948" divId="Stupid Dog 2017_19948" sourceType="range" sourceRef="O2:AH71" destinationFile="C:\tfa\stupid2017_05.htm"/>
    <webPublishItem id="22070" divId="Stupid Dog 2017_22070" sourceType="range" sourceRef="O2:AH71" destinationFile="C:\tfa\stupid2017_04.htm"/>
    <webPublishItem id="25586" divId="Stupid Dog 2017_25586" sourceType="range" sourceRef="O2:AH71" destinationFile="C:\tfa\stupid2017_03.htm"/>
    <webPublishItem id="30789" divId="Stupid Dog 2017_30789" sourceType="range" sourceRef="O2:AH71" destinationFile="C:\tfa\stupid 2017_02 v2.htm"/>
    <webPublishItem id="14124" divId="Stupid Dog 2016_14124" sourceType="range" sourceRef="P1:AH71" destinationFile="C:\tfa\stupid2016_10.htm"/>
    <webPublishItem id="26310" divId="Stupid Dog 2016_26310" sourceType="range" sourceRef="P2:AH71" destinationFile="C:\tfa\stupid2016_14.htm"/>
    <webPublishItem id="5232" divId="Stupid Dog 2016_5232" sourceType="range" sourceRef="P2:AH71" destinationFile="C:\tfa\stupid2016_13.htm"/>
    <webPublishItem id="1906" divId="Stupid Dog 2016_1906" sourceType="range" sourceRef="P2:AH71" destinationFile="C:\tfa\stupid2016_12.htm"/>
    <webPublishItem id="26782" divId="Stupid Dog 2016_26782" sourceType="range" sourceRef="P2:AH71" destinationFile="C:\tfa\stupid2016_11.htm"/>
    <webPublishItem id="9554" divId="Stupid Dog 2016_9554" sourceType="range" sourceRef="P2:AH71" destinationFile="C:\tfa\stupid2016_09.htm"/>
    <webPublishItem id="10791" divId="Stupid Dog 2016_10791" sourceType="range" sourceRef="P2:AH71" destinationFile="C:\tfa\stupid2016_08.htm"/>
    <webPublishItem id="17925" divId="Stupid Dog 2016_17925" sourceType="range" sourceRef="P2:AH71" destinationFile="C:\tfa\stupid2016_07.htm"/>
    <webPublishItem id="20878" divId="Stupid Dog 2016 (version 2)_20878" sourceType="range" sourceRef="P2:AH71" destinationFile="C:\tfa\stupid2016_05.htm"/>
    <webPublishItem id="8613" divId="Stupid Dog 2016_8613" sourceType="range" sourceRef="P2:AH71" destinationFile="C:\tfa\stupid2016_04.htm"/>
    <webPublishItem id="3714" divId="Stupid Dog 2016_3714" sourceType="range" sourceRef="P2:AH71" destinationFile="C:\tfa\stupid2016_03a.htm"/>
    <webPublishItem id="5258" divId="Stupid Dog 2016_5258" sourceType="range" sourceRef="P2:AH71" destinationFile="C:\tfa\stupid2016_02a.htm"/>
    <webPublishItem id="3675" divId="Stupid Dog 2015 (version 1)_3675" sourceType="range" sourceRef="P2:AH71" destinationFile="C:\tfa\stupid2016_02.htm"/>
    <webPublishItem id="13413" divId="Stupid Dog 2015_13413" sourceType="range" sourceRef="R1:AH14" destinationFile="C:\tfa\stupid2015_04.htm"/>
    <webPublishItem id="31212" divId="Stupid Dog 2015_31212" sourceType="range" sourceRef="R1:AH71" destinationFile="C:\tfa\stupid2015_07.htm"/>
    <webPublishItem id="9351" divId="Stupid Dog 2015_9351" sourceType="range" sourceRef="R2:AH71" destinationFile="C:\tfa\stupid2015_14v2.htm"/>
    <webPublishItem id="5747" divId="Stupid Dog 2015_5747" sourceType="range" sourceRef="R2:AH71" destinationFile="C:\tfa\stupid2015_11.htm"/>
    <webPublishItem id="23421" divId="Stupid Dog 2015_23421" sourceType="range" sourceRef="R2:AH71" destinationFile="C:\tfa\stupid2015_10.htm"/>
    <webPublishItem id="32683" divId="Stupid Dog 2015_32683" sourceType="range" sourceRef="R2:AH71" destinationFile="C:\tfa\stupid2015_09.htm"/>
    <webPublishItem id="14494" divId="Stupid Dog 2015_14494" sourceType="range" sourceRef="R2:AH71" destinationFile="C:\tfa\stupid2015_08.htm"/>
    <webPublishItem id="8575" divId="Stupid Dog 2015_8575" sourceType="range" sourceRef="R2:AH71" destinationFile="C:\tfa\stupid2015_06.htm"/>
    <webPublishItem id="21076" divId="Stupid Dog 2014_21076" sourceType="range" sourceRef="R2:AH71" destinationFile="C:\tfa\stupid2014_17.htm"/>
    <webPublishItem id="23382" divId="2010+Week+14_23382" sourceType="range" sourceRef="S2:AH66" destinationFile="C:\tfa\stupid2010_14.htm"/>
    <webPublishItem id="19223" divId="2010+Week+14_19223" sourceType="range" sourceRef="S2:AH66" destinationFile="C:\tfa\Stupid2010_13.htm"/>
    <webPublishItem id="3398" divId="Stupid Dog 2014_3398" sourceType="range" sourceRef="S2:AH71" destinationFile="C:\tfa\stupid2014_15.htm"/>
    <webPublishItem id="14568" divId="Stupid Dog 2014_14568" sourceType="range" sourceRef="S2:AH71" destinationFile="C:\tfa\stupid2014_14.htm"/>
    <webPublishItem id="12574" divId="Stupid Dog 2014_12574" sourceType="range" sourceRef="S2:AH71" destinationFile="C:\tfa\stupid2014_13.htm"/>
    <webPublishItem id="21918" divId="Stupid Dog 2014_21918" sourceType="range" sourceRef="S2:AH71" destinationFile="C:\tfa\stupid2014_12.htm"/>
    <webPublishItem id="3085" divId="Stupid Dog 2014_3085" sourceType="range" sourceRef="S2:AH71" destinationFile="C:\tfa\stupid2014_11.htm"/>
    <webPublishItem id="5692" divId="Stupid Dog 2014_5692" sourceType="range" sourceRef="S2:AH71" destinationFile="C:\tfa\stupid2014_09.htm"/>
    <webPublishItem id="16757" divId="Stupid Dog 2014_16757" sourceType="range" sourceRef="S2:AH71" destinationFile="C:\tfa\Stupid2014_08.htm"/>
    <webPublishItem id="5276" divId="Stupid Dog 2014_5276" sourceType="range" sourceRef="S2:AH71" destinationFile="C:\tfa\stupid2014_07.htm"/>
    <webPublishItem id="16293" divId="Stupid Dog 2014_16293" sourceType="range" sourceRef="S2:AH71" destinationFile="C:\tfa\stupid2014_06.htm"/>
    <webPublishItem id="29175" divId="Stupid Dog 2014_29175" sourceType="range" sourceRef="S2:AH71" destinationFile="C:\tfa\stupid2014_05.htm"/>
    <webPublishItem id="9369" divId="Stupid Dog 2014_9369" sourceType="range" sourceRef="S2:AH71" destinationFile="C:\tfa\stupid2014_04.htm"/>
    <webPublishItem id="24098" divId="Stupid Dog 2014_24098" sourceType="range" sourceRef="S2:AH71" destinationFile="C:\tfa\stupid2014_03.htm"/>
    <webPublishItem id="26855" divId="Stupid Dog 2013v2_26855" sourceType="range" sourceRef="S2:AH71" destinationFile="C:\tfa\stupid2013_final.htm"/>
    <webPublishItem id="7742" divId="Stupid Dog 2013v2_7742" sourceType="range" sourceRef="S2:AH71" destinationFile="C:\tfa\stupid2013_15.htm"/>
    <webPublishItem id="13861" divId="Stupid Dog 2013v2_13861" sourceType="range" sourceRef="S2:AH71" destinationFile="C:\tfa\stupid2013_14.htm"/>
    <webPublishItem id="22421" divId="Stupid Dog 2013v2_22421" sourceType="range" sourceRef="S2:AH71" destinationFile="C:\tfa\stupid2013_13.htm"/>
    <webPublishItem id="9483" divId="Stupid Dog 2013v2_9483" sourceType="range" sourceRef="S2:AH71" destinationFile="C:\tfa\stupid2013_12.htm"/>
    <webPublishItem id="14184" divId="Stupid Dog 2013v2_14184" sourceType="range" sourceRef="S2:AH71" destinationFile="C:\tfa\stupid2013_11.htm"/>
    <webPublishItem id="25416" divId="Stupid Dog 2013v2_25416" sourceType="range" sourceRef="S2:AH71" destinationFile="C:\tfa\stupid2013_10.htm"/>
    <webPublishItem id="7714" divId="Stupid Dog 2013v2_7714" sourceType="range" sourceRef="S2:AH71" destinationFile="C:\tfa\stupid2013_09.htm"/>
    <webPublishItem id="17619" divId="Stupid Dog 2013v2_17619" sourceType="range" sourceRef="S2:AH71" destinationFile="C:\tfa\stupid2013_08.htm"/>
    <webPublishItem id="286" divId="Stupid Dog 2013v2_286" sourceType="range" sourceRef="S2:AH71" destinationFile="C:\tfa\stupid2013_07.htm"/>
    <webPublishItem id="22770" divId="Stupid Dog 2013_22770" sourceType="range" sourceRef="S2:AH71" destinationFile="C:\tfa\stupid2013_05.htm"/>
    <webPublishItem id="7174" divId="Stupid Dog 2013_7174" sourceType="range" sourceRef="S2:AH71" destinationFile="C:\tfa\stupid2013_04.htm"/>
    <webPublishItem id="13978" divId="Stupid Dog 2013_13978" sourceType="range" sourceRef="S2:AH71" destinationFile="C:\tfa\stupid2013_03.htm"/>
    <webPublishItem id="24011" divId="Stupid Dog 2012_24011" sourceType="range" sourceRef="S2:AH71" destinationFile="C:\tfa\stupid2012final.htm"/>
    <webPublishItem id="20401" divId="Stupid Dog 2012_20401" sourceType="range" sourceRef="S2:AH71" destinationFile="C:\tfa\stupid.htm"/>
    <webPublishItem id="13112" divId="Stupid Dog 2012_13112" sourceType="range" sourceRef="S2:AH71" destinationFile="C:\tfa\stupid.htm"/>
    <webPublishItem id="30297" divId="Stupid Dog 2012_30297" sourceType="range" sourceRef="S2:AH71" destinationFile="C:\tfa\stupid.htm"/>
    <webPublishItem id="27617" divId="Stupid Dog 2012_27617" sourceType="range" sourceRef="S2:AH71" destinationFile="C:\tfa\stupid.htm"/>
    <webPublishItem id="24307" divId="Stupid Dog 2012_24307" sourceType="range" sourceRef="S2:AH71" destinationFile="C:\tfa\stupid.htm"/>
    <webPublishItem id="22490" divId="Stupid Dog 2012_22490" sourceType="range" sourceRef="S2:AH71" destinationFile="C:\tfa\stupid.htm"/>
    <webPublishItem id="30764" divId="Stupid Dog 2012_30764" sourceType="range" sourceRef="S2:AH71" destinationFile="C:\tfa\stupid.htm"/>
    <webPublishItem id="29099" divId="Stupid Dog 2012_29099" sourceType="range" sourceRef="S2:AH71" destinationFile="C:\tfa\stupid.htm"/>
    <webPublishItem id="14555" divId="Stupid Dog 2012_14555" sourceType="range" sourceRef="S2:AH71" destinationFile="C:\tfa\stupid.htm"/>
    <webPublishItem id="3457" divId="Stupid Dog 2012_3457" sourceType="range" sourceRef="S2:AH71" destinationFile="C:\tfa\stupid.htm"/>
    <webPublishItem id="21703" divId="Stupid Dog 2012_21703" sourceType="range" sourceRef="S2:AH71" destinationFile="C:\tfa\stupid.htm"/>
    <webPublishItem id="4163" divId="Stupid Dog 2011_4163" sourceType="range" sourceRef="S2:AH71" destinationFile="C:\tfa\stupid.htm"/>
    <webPublishItem id="4379" divId="Stupid Dog 2011_4379" sourceType="range" sourceRef="S2:AH71" destinationFile="C:\tfa\stupid.htm"/>
    <webPublishItem id="8291" divId="Stupid Dog 2011_8291" sourceType="range" sourceRef="S2:AH71" destinationFile="C:\tfa\stupid.htm"/>
    <webPublishItem id="16075" divId="Stupid Dog 2011_16075" sourceType="range" sourceRef="S2:AH71" destinationFile="C:\tfa\stupid.htm"/>
    <webPublishItem id="4489" divId="Stupid Dog 2011_4489" sourceType="range" sourceRef="S2:AH71" destinationFile="C:\tfa\stupid.htm"/>
    <webPublishItem id="2838" divId="Stupid Dog 2011_2838" sourceType="range" sourceRef="S2:AH71" destinationFile="C:\tfa\stupid.htm"/>
    <webPublishItem id="32568" divId="Stupid Dog 2011_32568" sourceType="range" sourceRef="S2:AH71" destinationFile="C:\tfa\stupid.htm"/>
    <webPublishItem id="223" divId="Stupid Dog 2011_223" sourceType="range" sourceRef="S2:AH71" destinationFile="C:\tfa\stupid.htm"/>
    <webPublishItem id="11608" divId="Stupid Dog 2011_11608" sourceType="range" sourceRef="S2:AH71" destinationFile="C:\tfa\stupid.htm"/>
    <webPublishItem id="13832" divId="Stupid Dog 2011_13832" sourceType="range" sourceRef="S2:AH71" destinationFile="C:\Users\lhundley\Desktop\personal\tfa2\stupid2011wk5.htm"/>
    <webPublishItem id="4160" divId="Stupid Dog 2011_4160" sourceType="range" sourceRef="S2:AH71" destinationFile="C:\Users\lhundley\Desktop\personal\tfa2\stupid5.htm"/>
    <webPublishItem id="24472" divId="Stupid Dog 2011_24472" sourceType="range" sourceRef="S2:AH71" destinationFile="C:\Users\lhundley\Desktop\personal\tfa2\stupid.htm"/>
    <webPublishItem id="23650" divId="Stupid Dog 2011_23650" sourceType="range" sourceRef="S2:AH71" destinationFile="C:\Users\lhundley\Desktop\personal\tfa2\stupid.htm"/>
    <webPublishItem id="7920" divId="Stupid Dog 2011_7920" sourceType="range" sourceRef="S2:AH71" destinationFile="C:\tfa\stupid2014_02.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E55"/>
  <sheetViews>
    <sheetView topLeftCell="H1" workbookViewId="0">
      <selection activeCell="L22" sqref="L22"/>
    </sheetView>
  </sheetViews>
  <sheetFormatPr defaultRowHeight="14.25"/>
  <cols>
    <col min="1" max="1019" width="8.625" style="11" customWidth="1"/>
  </cols>
  <sheetData>
    <row r="1" spans="1:21">
      <c r="A1" s="11">
        <v>300</v>
      </c>
      <c r="B1" s="11" t="s">
        <v>143</v>
      </c>
    </row>
    <row r="2" spans="1:21">
      <c r="A2" s="11">
        <v>315</v>
      </c>
      <c r="B2" s="11" t="s">
        <v>144</v>
      </c>
    </row>
    <row r="3" spans="1:21">
      <c r="A3" s="11" t="s">
        <v>145</v>
      </c>
      <c r="B3" s="11" t="s">
        <v>146</v>
      </c>
    </row>
    <row r="8" spans="1:21" ht="15" thickBot="1">
      <c r="K8" s="11" t="s">
        <v>12</v>
      </c>
      <c r="L8" s="11" t="s">
        <v>13</v>
      </c>
      <c r="M8" s="11" t="s">
        <v>14</v>
      </c>
      <c r="N8" s="11" t="s">
        <v>15</v>
      </c>
      <c r="O8" s="11" t="s">
        <v>16</v>
      </c>
      <c r="P8" s="11" t="s">
        <v>17</v>
      </c>
      <c r="Q8" s="11" t="s">
        <v>18</v>
      </c>
      <c r="R8" s="11" t="s">
        <v>19</v>
      </c>
      <c r="S8" s="11" t="s">
        <v>20</v>
      </c>
      <c r="T8" s="11" t="s">
        <v>21</v>
      </c>
      <c r="U8" s="11" t="s">
        <v>22</v>
      </c>
    </row>
    <row r="9" spans="1:21" ht="15.75" thickTop="1" thickBot="1">
      <c r="E9" s="32" t="s">
        <v>0</v>
      </c>
      <c r="J9" s="72" t="s">
        <v>0</v>
      </c>
      <c r="K9" s="27">
        <v>4</v>
      </c>
      <c r="L9" s="27">
        <v>1</v>
      </c>
      <c r="M9" s="27">
        <v>2</v>
      </c>
      <c r="N9" s="27">
        <v>2</v>
      </c>
      <c r="O9" s="27">
        <v>4</v>
      </c>
      <c r="P9" s="27">
        <v>5</v>
      </c>
      <c r="Q9" s="27">
        <v>5</v>
      </c>
      <c r="R9" s="27">
        <v>4</v>
      </c>
      <c r="S9" s="27">
        <v>4</v>
      </c>
      <c r="T9" s="27">
        <v>1</v>
      </c>
      <c r="U9" s="27">
        <v>1</v>
      </c>
    </row>
    <row r="10" spans="1:21" ht="15.75" thickTop="1" thickBot="1">
      <c r="E10" s="33" t="s">
        <v>1</v>
      </c>
      <c r="J10" s="72" t="s">
        <v>4</v>
      </c>
      <c r="K10" s="27">
        <v>5</v>
      </c>
      <c r="L10" s="27">
        <v>4</v>
      </c>
      <c r="M10" s="27">
        <v>4</v>
      </c>
      <c r="N10" s="27">
        <v>4</v>
      </c>
      <c r="O10" s="27">
        <v>5</v>
      </c>
      <c r="P10" s="27">
        <v>4</v>
      </c>
      <c r="Q10" s="27">
        <v>4</v>
      </c>
      <c r="R10" s="27">
        <v>3</v>
      </c>
      <c r="S10" s="27">
        <v>3</v>
      </c>
      <c r="T10" s="27">
        <v>5</v>
      </c>
      <c r="U10" s="27">
        <v>2</v>
      </c>
    </row>
    <row r="11" spans="1:21" ht="15.75" thickTop="1" thickBot="1">
      <c r="E11" s="32" t="s">
        <v>2</v>
      </c>
      <c r="J11" s="72" t="s">
        <v>3</v>
      </c>
      <c r="K11" s="27">
        <v>1</v>
      </c>
      <c r="L11" s="27">
        <v>3</v>
      </c>
      <c r="M11" s="27">
        <v>1</v>
      </c>
      <c r="N11" s="27">
        <v>1</v>
      </c>
      <c r="O11" s="27">
        <v>2</v>
      </c>
      <c r="P11" s="27">
        <v>1</v>
      </c>
      <c r="Q11" s="27">
        <v>2</v>
      </c>
      <c r="R11" s="27">
        <v>5</v>
      </c>
      <c r="S11" s="27">
        <v>5</v>
      </c>
      <c r="T11" s="27">
        <v>2</v>
      </c>
      <c r="U11" s="27">
        <v>3</v>
      </c>
    </row>
    <row r="12" spans="1:21" ht="15.75" thickTop="1" thickBot="1">
      <c r="E12" s="33" t="s">
        <v>3</v>
      </c>
      <c r="J12" s="72" t="s">
        <v>10</v>
      </c>
      <c r="K12" s="27">
        <v>5</v>
      </c>
      <c r="L12" s="27">
        <v>4</v>
      </c>
      <c r="M12" s="27">
        <v>4</v>
      </c>
      <c r="N12" s="27">
        <v>4</v>
      </c>
      <c r="O12" s="27">
        <v>5</v>
      </c>
      <c r="P12" s="27">
        <v>6</v>
      </c>
      <c r="Q12" s="27">
        <v>6</v>
      </c>
      <c r="R12" s="27">
        <v>1</v>
      </c>
      <c r="S12" s="27">
        <v>1</v>
      </c>
      <c r="T12" s="27">
        <v>3</v>
      </c>
      <c r="U12" s="27">
        <v>4</v>
      </c>
    </row>
    <row r="13" spans="1:21" ht="15.75" thickTop="1" thickBot="1">
      <c r="E13" s="34" t="s">
        <v>4</v>
      </c>
      <c r="J13" s="72" t="s">
        <v>8</v>
      </c>
      <c r="K13" s="27">
        <v>5</v>
      </c>
      <c r="L13" s="27">
        <v>6</v>
      </c>
      <c r="M13" s="27">
        <v>6</v>
      </c>
      <c r="N13" s="27">
        <v>6</v>
      </c>
      <c r="O13" s="27">
        <v>1</v>
      </c>
      <c r="P13" s="27">
        <v>3</v>
      </c>
      <c r="Q13" s="27">
        <v>1</v>
      </c>
      <c r="R13" s="27">
        <v>2</v>
      </c>
      <c r="S13" s="27">
        <v>2</v>
      </c>
      <c r="T13" s="27">
        <v>4</v>
      </c>
      <c r="U13" s="27">
        <v>5</v>
      </c>
    </row>
    <row r="14" spans="1:21" ht="15.75" thickTop="1" thickBot="1">
      <c r="E14" s="33" t="s">
        <v>85</v>
      </c>
      <c r="J14" s="72" t="s">
        <v>11</v>
      </c>
      <c r="K14" s="27">
        <v>1</v>
      </c>
      <c r="L14" s="27">
        <v>8</v>
      </c>
      <c r="M14" s="27">
        <v>8</v>
      </c>
      <c r="N14" s="27">
        <v>8</v>
      </c>
      <c r="O14" s="27">
        <v>2</v>
      </c>
      <c r="P14" s="27">
        <v>2</v>
      </c>
      <c r="Q14" s="27">
        <v>3</v>
      </c>
      <c r="R14" s="27">
        <v>6</v>
      </c>
      <c r="S14" s="27">
        <v>6</v>
      </c>
      <c r="T14" s="27">
        <v>6</v>
      </c>
      <c r="U14" s="27">
        <v>6</v>
      </c>
    </row>
    <row r="15" spans="1:21" ht="15.75" thickTop="1" thickBot="1">
      <c r="E15" s="35" t="s">
        <v>86</v>
      </c>
      <c r="J15" s="72" t="s">
        <v>5</v>
      </c>
      <c r="K15" s="27">
        <v>5</v>
      </c>
      <c r="L15" s="27">
        <v>2</v>
      </c>
      <c r="M15" s="27">
        <v>3</v>
      </c>
      <c r="N15" s="27">
        <v>3</v>
      </c>
      <c r="O15" s="27">
        <v>8</v>
      </c>
      <c r="P15" s="27">
        <v>8</v>
      </c>
      <c r="Q15" s="27">
        <v>8</v>
      </c>
      <c r="R15" s="27">
        <v>7</v>
      </c>
      <c r="S15" s="27">
        <v>7</v>
      </c>
      <c r="T15" s="27">
        <v>7</v>
      </c>
      <c r="U15" s="27">
        <v>7</v>
      </c>
    </row>
    <row r="16" spans="1:21" ht="15.75" thickTop="1" thickBot="1">
      <c r="E16" s="35" t="s">
        <v>6</v>
      </c>
      <c r="J16" s="72" t="s">
        <v>2</v>
      </c>
      <c r="K16" s="27">
        <v>5</v>
      </c>
      <c r="L16" s="27">
        <v>6</v>
      </c>
      <c r="M16" s="27">
        <v>6</v>
      </c>
      <c r="N16" s="27">
        <v>6</v>
      </c>
      <c r="O16" s="27">
        <v>7</v>
      </c>
      <c r="P16" s="27">
        <v>7</v>
      </c>
      <c r="Q16" s="27">
        <v>7</v>
      </c>
      <c r="R16" s="27">
        <v>9</v>
      </c>
      <c r="S16" s="27">
        <v>9</v>
      </c>
      <c r="T16" s="27">
        <v>8</v>
      </c>
      <c r="U16" s="27">
        <v>8</v>
      </c>
    </row>
    <row r="17" spans="1:21" ht="15.75" thickTop="1" thickBot="1">
      <c r="E17" s="35" t="s">
        <v>7</v>
      </c>
      <c r="J17" s="72" t="s">
        <v>6</v>
      </c>
      <c r="K17" s="27">
        <v>5</v>
      </c>
      <c r="L17" s="27">
        <v>10</v>
      </c>
      <c r="M17" s="27">
        <v>10</v>
      </c>
      <c r="N17" s="27">
        <v>9</v>
      </c>
      <c r="O17" s="27">
        <v>9</v>
      </c>
      <c r="P17" s="27">
        <v>9</v>
      </c>
      <c r="Q17" s="27">
        <v>9</v>
      </c>
      <c r="R17" s="27">
        <v>8</v>
      </c>
      <c r="S17" s="27">
        <v>8</v>
      </c>
      <c r="T17" s="27">
        <v>9</v>
      </c>
      <c r="U17" s="27">
        <v>9</v>
      </c>
    </row>
    <row r="18" spans="1:21" ht="15.75" thickTop="1" thickBot="1">
      <c r="E18" s="35" t="s">
        <v>8</v>
      </c>
      <c r="J18" s="72" t="s">
        <v>7</v>
      </c>
      <c r="K18" s="27">
        <v>5</v>
      </c>
      <c r="L18" s="27">
        <v>11</v>
      </c>
      <c r="M18" s="27">
        <v>11</v>
      </c>
      <c r="N18" s="27">
        <v>11</v>
      </c>
      <c r="O18" s="27">
        <v>11</v>
      </c>
      <c r="P18" s="27">
        <v>12</v>
      </c>
      <c r="Q18" s="27">
        <v>12</v>
      </c>
      <c r="R18" s="27">
        <v>10</v>
      </c>
      <c r="S18" s="27">
        <v>10</v>
      </c>
      <c r="T18" s="27">
        <v>10</v>
      </c>
      <c r="U18" s="27">
        <v>10</v>
      </c>
    </row>
    <row r="19" spans="1:21" ht="15.75" thickTop="1" thickBot="1">
      <c r="E19" s="34" t="s">
        <v>9</v>
      </c>
      <c r="J19" s="72" t="s">
        <v>1</v>
      </c>
      <c r="K19" s="27">
        <v>5</v>
      </c>
      <c r="L19" s="27">
        <v>11</v>
      </c>
      <c r="M19" s="27">
        <v>11</v>
      </c>
      <c r="N19" s="27">
        <v>11</v>
      </c>
      <c r="O19" s="27">
        <v>11</v>
      </c>
      <c r="P19" s="27">
        <v>11</v>
      </c>
      <c r="Q19" s="27">
        <v>11</v>
      </c>
      <c r="R19" s="27">
        <v>11</v>
      </c>
      <c r="S19" s="27">
        <v>11</v>
      </c>
      <c r="T19" s="27">
        <v>11</v>
      </c>
      <c r="U19" s="27">
        <v>11</v>
      </c>
    </row>
    <row r="20" spans="1:21" ht="15.75" thickTop="1" thickBot="1">
      <c r="E20" s="33" t="s">
        <v>10</v>
      </c>
      <c r="J20" s="72" t="s">
        <v>160</v>
      </c>
      <c r="K20" s="27">
        <v>3</v>
      </c>
      <c r="L20" s="27">
        <v>9</v>
      </c>
      <c r="M20" s="27">
        <v>9</v>
      </c>
      <c r="N20" s="27">
        <v>9</v>
      </c>
      <c r="O20" s="27">
        <v>9</v>
      </c>
      <c r="P20" s="27">
        <v>10</v>
      </c>
      <c r="Q20" s="27">
        <v>10</v>
      </c>
      <c r="R20" s="27">
        <v>12</v>
      </c>
      <c r="S20" s="27">
        <v>12</v>
      </c>
      <c r="T20" s="27">
        <v>12</v>
      </c>
      <c r="U20" s="27">
        <v>12</v>
      </c>
    </row>
    <row r="21" spans="1:21" ht="15.75" thickTop="1" thickBot="1">
      <c r="E21" s="34" t="s">
        <v>11</v>
      </c>
    </row>
    <row r="22" spans="1:21" ht="409.6" thickTop="1">
      <c r="A22"/>
      <c r="C22" t="s">
        <v>87</v>
      </c>
      <c r="G22" s="24" t="s">
        <v>88</v>
      </c>
    </row>
    <row r="23" spans="1:21" ht="255">
      <c r="A23" t="s">
        <v>34</v>
      </c>
      <c r="C23" t="s">
        <v>89</v>
      </c>
      <c r="G23" s="36" t="s">
        <v>90</v>
      </c>
    </row>
    <row r="24" spans="1:21" ht="382.5">
      <c r="A24" t="s">
        <v>91</v>
      </c>
      <c r="C24" t="s">
        <v>92</v>
      </c>
      <c r="G24" s="24" t="s">
        <v>93</v>
      </c>
    </row>
    <row r="25" spans="1:21" ht="229.5">
      <c r="A25" t="s">
        <v>94</v>
      </c>
      <c r="C25" t="s">
        <v>95</v>
      </c>
      <c r="G25" s="24" t="s">
        <v>96</v>
      </c>
    </row>
    <row r="26" spans="1:21" ht="51">
      <c r="A26" t="s">
        <v>97</v>
      </c>
      <c r="C26" t="s">
        <v>98</v>
      </c>
      <c r="G26" s="24" t="s">
        <v>99</v>
      </c>
    </row>
    <row r="27" spans="1:21" ht="229.5">
      <c r="A27" t="s">
        <v>100</v>
      </c>
      <c r="C27" t="s">
        <v>101</v>
      </c>
      <c r="G27" s="37" t="s">
        <v>102</v>
      </c>
    </row>
    <row r="28" spans="1:21">
      <c r="A28" t="s">
        <v>103</v>
      </c>
      <c r="C28" t="s">
        <v>95</v>
      </c>
      <c r="G28" s="24" t="s">
        <v>104</v>
      </c>
    </row>
    <row r="29" spans="1:21" ht="25.5">
      <c r="A29" t="s">
        <v>105</v>
      </c>
      <c r="C29" t="s">
        <v>106</v>
      </c>
      <c r="E29" t="s">
        <v>107</v>
      </c>
      <c r="G29" s="24" t="s">
        <v>108</v>
      </c>
    </row>
    <row r="30" spans="1:21">
      <c r="A30" t="s">
        <v>109</v>
      </c>
      <c r="C30" t="s">
        <v>106</v>
      </c>
      <c r="G30" s="37">
        <v>0</v>
      </c>
    </row>
    <row r="31" spans="1:21" ht="63.75">
      <c r="A31" t="s">
        <v>110</v>
      </c>
      <c r="C31" t="s">
        <v>111</v>
      </c>
      <c r="G31" s="24" t="s">
        <v>112</v>
      </c>
    </row>
    <row r="32" spans="1:21" ht="25.5">
      <c r="A32" t="s">
        <v>113</v>
      </c>
      <c r="D32" t="s">
        <v>114</v>
      </c>
      <c r="G32" s="24" t="s">
        <v>115</v>
      </c>
    </row>
    <row r="33" spans="1:7">
      <c r="A33" t="s">
        <v>116</v>
      </c>
      <c r="D33" t="s">
        <v>117</v>
      </c>
      <c r="G33" s="24" t="s">
        <v>118</v>
      </c>
    </row>
    <row r="34" spans="1:7" ht="76.5">
      <c r="A34" t="s">
        <v>119</v>
      </c>
      <c r="C34" t="s">
        <v>120</v>
      </c>
      <c r="G34" s="24" t="s">
        <v>121</v>
      </c>
    </row>
    <row r="35" spans="1:7" ht="51">
      <c r="A35" t="s">
        <v>122</v>
      </c>
      <c r="C35" t="s">
        <v>106</v>
      </c>
      <c r="G35" s="24" t="s">
        <v>123</v>
      </c>
    </row>
    <row r="36" spans="1:7" ht="51">
      <c r="A36" t="s">
        <v>124</v>
      </c>
      <c r="D36" t="s">
        <v>117</v>
      </c>
      <c r="G36" s="24" t="s">
        <v>123</v>
      </c>
    </row>
    <row r="37" spans="1:7" ht="51">
      <c r="A37" t="s">
        <v>125</v>
      </c>
      <c r="C37" t="s">
        <v>126</v>
      </c>
      <c r="G37" s="24" t="s">
        <v>127</v>
      </c>
    </row>
    <row r="38" spans="1:7" ht="51">
      <c r="A38" t="s">
        <v>128</v>
      </c>
      <c r="D38" t="s">
        <v>129</v>
      </c>
      <c r="G38" s="24" t="s">
        <v>127</v>
      </c>
    </row>
    <row r="39" spans="1:7" ht="76.5">
      <c r="A39" t="s">
        <v>42</v>
      </c>
      <c r="C39" t="s">
        <v>130</v>
      </c>
      <c r="G39" s="24" t="s">
        <v>131</v>
      </c>
    </row>
    <row r="40" spans="1:7" ht="25.5">
      <c r="A40" t="s">
        <v>132</v>
      </c>
      <c r="C40" t="s">
        <v>133</v>
      </c>
      <c r="G40" s="24" t="s">
        <v>134</v>
      </c>
    </row>
    <row r="41" spans="1:7" ht="38.25">
      <c r="A41" t="s">
        <v>43</v>
      </c>
      <c r="C41" t="s">
        <v>44</v>
      </c>
      <c r="G41" s="24" t="s">
        <v>45</v>
      </c>
    </row>
    <row r="42" spans="1:7" ht="51">
      <c r="A42" t="s">
        <v>135</v>
      </c>
      <c r="C42" t="s">
        <v>44</v>
      </c>
      <c r="G42" s="24" t="s">
        <v>47</v>
      </c>
    </row>
    <row r="43" spans="1:7" ht="51">
      <c r="A43" t="s">
        <v>48</v>
      </c>
      <c r="B43" s="11">
        <v>2007</v>
      </c>
      <c r="C43" t="s">
        <v>61</v>
      </c>
      <c r="G43" s="24" t="s">
        <v>62</v>
      </c>
    </row>
    <row r="44" spans="1:7" ht="51">
      <c r="C44" t="s">
        <v>63</v>
      </c>
      <c r="G44" s="24" t="s">
        <v>64</v>
      </c>
    </row>
    <row r="45" spans="1:7" ht="51">
      <c r="C45" t="s">
        <v>65</v>
      </c>
      <c r="G45" s="24" t="s">
        <v>66</v>
      </c>
    </row>
    <row r="46" spans="1:7" ht="51">
      <c r="B46" s="11">
        <v>2006</v>
      </c>
      <c r="C46" t="s">
        <v>67</v>
      </c>
      <c r="G46" s="24" t="s">
        <v>68</v>
      </c>
    </row>
    <row r="47" spans="1:7" ht="51">
      <c r="C47" t="s">
        <v>69</v>
      </c>
      <c r="G47" s="24" t="s">
        <v>70</v>
      </c>
    </row>
    <row r="48" spans="1:7" ht="51">
      <c r="C48" t="s">
        <v>71</v>
      </c>
      <c r="G48" s="24" t="s">
        <v>72</v>
      </c>
    </row>
    <row r="49" spans="2:7" ht="51">
      <c r="B49" s="11">
        <v>2005</v>
      </c>
      <c r="C49" t="s">
        <v>67</v>
      </c>
      <c r="G49" s="24" t="s">
        <v>73</v>
      </c>
    </row>
    <row r="50" spans="2:7" ht="63.75">
      <c r="C50" t="s">
        <v>74</v>
      </c>
      <c r="G50" s="24" t="s">
        <v>75</v>
      </c>
    </row>
    <row r="51" spans="2:7" ht="63.75">
      <c r="C51" t="s">
        <v>76</v>
      </c>
      <c r="G51" s="24" t="s">
        <v>77</v>
      </c>
    </row>
    <row r="52" spans="2:7">
      <c r="B52" s="11">
        <v>2004</v>
      </c>
      <c r="C52" t="s">
        <v>78</v>
      </c>
      <c r="G52" s="24"/>
    </row>
    <row r="53" spans="2:7" ht="51">
      <c r="B53" s="11">
        <v>2003</v>
      </c>
      <c r="C53" s="21" t="s">
        <v>79</v>
      </c>
      <c r="G53" s="24" t="s">
        <v>80</v>
      </c>
    </row>
    <row r="54" spans="2:7" ht="51">
      <c r="C54" s="21" t="s">
        <v>81</v>
      </c>
      <c r="G54" s="24" t="s">
        <v>82</v>
      </c>
    </row>
    <row r="55" spans="2:7" ht="51">
      <c r="C55" s="21" t="s">
        <v>83</v>
      </c>
      <c r="G55" s="24" t="s">
        <v>84</v>
      </c>
    </row>
  </sheetData>
  <pageMargins left="0.75000000000000011" right="0.75000000000000011" top="1.3937000000000002" bottom="1.3937000000000002" header="1" footer="1"/>
  <pageSetup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50"/>
  <sheetViews>
    <sheetView workbookViewId="0">
      <selection activeCell="B5" sqref="A4:B5"/>
    </sheetView>
  </sheetViews>
  <sheetFormatPr defaultRowHeight="14.25"/>
  <cols>
    <col min="1" max="1" width="5.25" customWidth="1"/>
    <col min="2" max="2" width="26.75" customWidth="1"/>
    <col min="3" max="4" width="18.25" customWidth="1"/>
    <col min="5" max="5" width="18.75" customWidth="1"/>
  </cols>
  <sheetData>
    <row r="1" spans="1:10" ht="15">
      <c r="A1" s="80"/>
      <c r="B1" s="81"/>
    </row>
    <row r="2" spans="1:10" ht="15">
      <c r="A2" s="80"/>
      <c r="B2" s="82"/>
    </row>
    <row r="3" spans="1:10" s="84" customFormat="1" ht="13.5">
      <c r="A3" s="83">
        <f>(Score!P3)*(3)</f>
        <v>51</v>
      </c>
      <c r="B3" s="83"/>
      <c r="C3" s="84">
        <v>1</v>
      </c>
      <c r="D3" s="84">
        <f>C3+1</f>
        <v>2</v>
      </c>
      <c r="E3" s="84">
        <f>D3+1</f>
        <v>3</v>
      </c>
      <c r="I3" s="84" t="s">
        <v>165</v>
      </c>
    </row>
    <row r="4" spans="1:10" ht="15">
      <c r="A4" s="80" t="e">
        <f>MATCH(B4,'Raw Picks'!1:1, 0)</f>
        <v>#N/A</v>
      </c>
      <c r="B4" s="85" t="str">
        <f>Players!A1</f>
        <v>Bellomy, Lonny</v>
      </c>
      <c r="C4" s="85">
        <f>Players!B1</f>
        <v>0</v>
      </c>
      <c r="D4" s="85">
        <f>Players!C1</f>
        <v>0</v>
      </c>
      <c r="E4" s="85">
        <f>Players!D1</f>
        <v>0</v>
      </c>
      <c r="F4" s="85">
        <f>Players!E1</f>
        <v>0</v>
      </c>
      <c r="G4" s="85">
        <f>Players!F1</f>
        <v>0</v>
      </c>
      <c r="H4" s="85">
        <f>Players!G1</f>
        <v>0</v>
      </c>
      <c r="I4" s="85">
        <f>Players!H1</f>
        <v>0</v>
      </c>
      <c r="J4" s="85">
        <f>Players!I1</f>
        <v>0</v>
      </c>
    </row>
    <row r="5" spans="1:10" ht="15">
      <c r="A5" s="80">
        <f>MATCH(B5,'Raw Picks'!1:1, 0)</f>
        <v>4</v>
      </c>
      <c r="B5" s="85" t="str">
        <f>Players!A2</f>
        <v>Black, Brian</v>
      </c>
      <c r="C5" t="str">
        <f t="shared" ref="C5:C15" si="0">ADDRESS($A$3,$A5+1,1,TRUE,"Raw Picks")</f>
        <v>'Raw Picks'!$E$51</v>
      </c>
      <c r="D5" t="str">
        <f t="shared" ref="D5:D15" si="1">ADDRESS($A$3+1,$A5+1,1,TRUE,"Raw Picks")</f>
        <v>'Raw Picks'!$E$52</v>
      </c>
      <c r="E5" t="str">
        <f t="shared" ref="E5:E15" si="2">ADDRESS($A$3+2,$A5+1,1,TRUE,"Raw Picks")</f>
        <v>'Raw Picks'!$E$53</v>
      </c>
      <c r="F5">
        <f t="shared" ref="F5:F15" ca="1" si="3">INDIRECT(C5)</f>
        <v>0</v>
      </c>
      <c r="G5">
        <f t="shared" ref="G5:G15" ca="1" si="4">INDIRECT(D5)</f>
        <v>0</v>
      </c>
      <c r="H5">
        <f t="shared" ref="H5:H15" ca="1" si="5">INDIRECT(E5)</f>
        <v>0</v>
      </c>
      <c r="I5">
        <f t="shared" ref="I5:I15" ca="1" si="6">SUM(F5:H5)</f>
        <v>0</v>
      </c>
    </row>
    <row r="6" spans="1:10" ht="15">
      <c r="A6" s="80">
        <f>MATCH(B6,'Raw Picks'!1:1, 0)</f>
        <v>6</v>
      </c>
      <c r="B6" s="85" t="str">
        <f>Players!A3</f>
        <v>Burke, Paul</v>
      </c>
      <c r="C6" t="str">
        <f t="shared" si="0"/>
        <v>'Raw Picks'!$G$51</v>
      </c>
      <c r="D6" t="str">
        <f t="shared" si="1"/>
        <v>'Raw Picks'!$G$52</v>
      </c>
      <c r="E6" t="str">
        <f t="shared" si="2"/>
        <v>'Raw Picks'!$G$53</v>
      </c>
      <c r="F6">
        <f t="shared" ca="1" si="3"/>
        <v>0</v>
      </c>
      <c r="G6">
        <f t="shared" ca="1" si="4"/>
        <v>0</v>
      </c>
      <c r="H6">
        <f t="shared" ca="1" si="5"/>
        <v>0</v>
      </c>
      <c r="I6">
        <f t="shared" ca="1" si="6"/>
        <v>0</v>
      </c>
    </row>
    <row r="7" spans="1:10" ht="15">
      <c r="A7" s="80">
        <f>MATCH(B7,'Raw Picks'!1:1, 0)</f>
        <v>8</v>
      </c>
      <c r="B7" s="85" t="str">
        <f>Players!A4</f>
        <v>Burke, Rachel</v>
      </c>
      <c r="C7" t="str">
        <f t="shared" si="0"/>
        <v>'Raw Picks'!$I$51</v>
      </c>
      <c r="D7" t="str">
        <f t="shared" si="1"/>
        <v>'Raw Picks'!$I$52</v>
      </c>
      <c r="E7" t="str">
        <f t="shared" si="2"/>
        <v>'Raw Picks'!$I$53</v>
      </c>
      <c r="F7">
        <f t="shared" ca="1" si="3"/>
        <v>0</v>
      </c>
      <c r="G7">
        <f t="shared" ca="1" si="4"/>
        <v>0</v>
      </c>
      <c r="H7">
        <f t="shared" ca="1" si="5"/>
        <v>0</v>
      </c>
      <c r="I7">
        <f t="shared" ca="1" si="6"/>
        <v>0</v>
      </c>
    </row>
    <row r="8" spans="1:10" ht="15">
      <c r="A8" s="80" t="e">
        <f>MATCH(B8,'Raw Picks'!1:1, 0)</f>
        <v>#N/A</v>
      </c>
      <c r="B8" s="85" t="str">
        <f>Players!A5</f>
        <v>Cox, Seth</v>
      </c>
      <c r="C8" t="e">
        <f t="shared" si="0"/>
        <v>#N/A</v>
      </c>
      <c r="D8" t="e">
        <f t="shared" si="1"/>
        <v>#N/A</v>
      </c>
      <c r="E8" t="e">
        <f t="shared" si="2"/>
        <v>#N/A</v>
      </c>
      <c r="F8" t="e">
        <f t="shared" ca="1" si="3"/>
        <v>#N/A</v>
      </c>
      <c r="G8" t="e">
        <f t="shared" ca="1" si="4"/>
        <v>#N/A</v>
      </c>
      <c r="H8" t="e">
        <f t="shared" ca="1" si="5"/>
        <v>#N/A</v>
      </c>
      <c r="I8" t="e">
        <f t="shared" ca="1" si="6"/>
        <v>#N/A</v>
      </c>
    </row>
    <row r="9" spans="1:10" ht="15">
      <c r="A9" s="80">
        <f>MATCH(B9,'Raw Picks'!1:1, 0)</f>
        <v>10</v>
      </c>
      <c r="B9" s="85" t="str">
        <f>Players!A6</f>
        <v>Harris, Bret</v>
      </c>
      <c r="C9" t="str">
        <f t="shared" si="0"/>
        <v>'Raw Picks'!$K$51</v>
      </c>
      <c r="D9" t="str">
        <f t="shared" si="1"/>
        <v>'Raw Picks'!$K$52</v>
      </c>
      <c r="E9" t="str">
        <f t="shared" si="2"/>
        <v>'Raw Picks'!$K$53</v>
      </c>
      <c r="F9">
        <f t="shared" ca="1" si="3"/>
        <v>0</v>
      </c>
      <c r="G9">
        <f t="shared" ca="1" si="4"/>
        <v>0</v>
      </c>
      <c r="H9">
        <f t="shared" ca="1" si="5"/>
        <v>0</v>
      </c>
      <c r="I9">
        <f t="shared" ca="1" si="6"/>
        <v>0</v>
      </c>
    </row>
    <row r="10" spans="1:10" ht="15">
      <c r="A10" s="80">
        <f>MATCH(B10,'Raw Picks'!1:1, 0)</f>
        <v>12</v>
      </c>
      <c r="B10" s="85" t="str">
        <f>Players!A7</f>
        <v>Hundley, Lewis</v>
      </c>
      <c r="C10" t="str">
        <f t="shared" si="0"/>
        <v>'Raw Picks'!$M$51</v>
      </c>
      <c r="D10" t="str">
        <f t="shared" si="1"/>
        <v>'Raw Picks'!$M$52</v>
      </c>
      <c r="E10" t="str">
        <f t="shared" si="2"/>
        <v>'Raw Picks'!$M$53</v>
      </c>
      <c r="F10">
        <f t="shared" ca="1" si="3"/>
        <v>0</v>
      </c>
      <c r="G10">
        <f t="shared" ca="1" si="4"/>
        <v>0</v>
      </c>
      <c r="H10">
        <f t="shared" ca="1" si="5"/>
        <v>0</v>
      </c>
      <c r="I10">
        <f t="shared" ca="1" si="6"/>
        <v>0</v>
      </c>
    </row>
    <row r="11" spans="1:10" ht="15">
      <c r="A11" s="80">
        <f>MATCH(B11,'Raw Picks'!1:1, 0)</f>
        <v>16</v>
      </c>
      <c r="B11" s="85" t="str">
        <f>Players!A8</f>
        <v>Ingram, Mitch</v>
      </c>
      <c r="C11" t="str">
        <f t="shared" si="0"/>
        <v>'Raw Picks'!$Q$51</v>
      </c>
      <c r="D11" t="str">
        <f t="shared" si="1"/>
        <v>'Raw Picks'!$Q$52</v>
      </c>
      <c r="E11" t="str">
        <f t="shared" si="2"/>
        <v>'Raw Picks'!$Q$53</v>
      </c>
      <c r="F11">
        <f t="shared" ca="1" si="3"/>
        <v>0</v>
      </c>
      <c r="G11">
        <f t="shared" ca="1" si="4"/>
        <v>0</v>
      </c>
      <c r="H11">
        <f t="shared" ca="1" si="5"/>
        <v>0</v>
      </c>
      <c r="I11">
        <f t="shared" ca="1" si="6"/>
        <v>0</v>
      </c>
    </row>
    <row r="12" spans="1:10" ht="15">
      <c r="A12" s="80">
        <f>MATCH(B12,'Raw Picks'!1:1, 0)</f>
        <v>18</v>
      </c>
      <c r="B12" s="85" t="str">
        <f>Players!A9</f>
        <v>Mitchell, Jimmy</v>
      </c>
      <c r="C12" t="str">
        <f t="shared" si="0"/>
        <v>'Raw Picks'!$S$51</v>
      </c>
      <c r="D12" t="str">
        <f t="shared" si="1"/>
        <v>'Raw Picks'!$S$52</v>
      </c>
      <c r="E12" t="str">
        <f t="shared" si="2"/>
        <v>'Raw Picks'!$S$53</v>
      </c>
      <c r="F12">
        <f t="shared" ca="1" si="3"/>
        <v>0</v>
      </c>
      <c r="G12">
        <f t="shared" ca="1" si="4"/>
        <v>0</v>
      </c>
      <c r="H12">
        <f t="shared" ca="1" si="5"/>
        <v>0</v>
      </c>
      <c r="I12">
        <f t="shared" ca="1" si="6"/>
        <v>0</v>
      </c>
    </row>
    <row r="13" spans="1:10" ht="15">
      <c r="A13" s="80" t="e">
        <f>MATCH(B13,'Raw Picks'!1:1, 0)</f>
        <v>#N/A</v>
      </c>
      <c r="B13" s="85" t="str">
        <f>Players!A10</f>
        <v>Pape, Jim</v>
      </c>
      <c r="C13" t="e">
        <f t="shared" si="0"/>
        <v>#N/A</v>
      </c>
      <c r="D13" t="e">
        <f t="shared" si="1"/>
        <v>#N/A</v>
      </c>
      <c r="E13" t="e">
        <f t="shared" si="2"/>
        <v>#N/A</v>
      </c>
      <c r="F13" t="e">
        <f t="shared" ca="1" si="3"/>
        <v>#N/A</v>
      </c>
      <c r="G13" t="e">
        <f t="shared" ca="1" si="4"/>
        <v>#N/A</v>
      </c>
      <c r="H13" t="e">
        <f t="shared" ca="1" si="5"/>
        <v>#N/A</v>
      </c>
      <c r="I13" t="e">
        <f t="shared" ca="1" si="6"/>
        <v>#N/A</v>
      </c>
    </row>
    <row r="14" spans="1:10" ht="15">
      <c r="A14" s="80">
        <f>MATCH(B14,'Raw Picks'!1:1, 0)</f>
        <v>20</v>
      </c>
      <c r="B14" s="85" t="str">
        <f>Players!A11</f>
        <v>Rotta, Daryl</v>
      </c>
      <c r="C14" t="str">
        <f t="shared" si="0"/>
        <v>'Raw Picks'!$U$51</v>
      </c>
      <c r="D14" t="str">
        <f t="shared" si="1"/>
        <v>'Raw Picks'!$U$52</v>
      </c>
      <c r="E14" t="str">
        <f t="shared" si="2"/>
        <v>'Raw Picks'!$U$53</v>
      </c>
      <c r="F14">
        <f t="shared" ca="1" si="3"/>
        <v>0</v>
      </c>
      <c r="G14">
        <f t="shared" ca="1" si="4"/>
        <v>0</v>
      </c>
      <c r="H14">
        <f t="shared" ca="1" si="5"/>
        <v>0</v>
      </c>
      <c r="I14">
        <f t="shared" ca="1" si="6"/>
        <v>0</v>
      </c>
    </row>
    <row r="15" spans="1:10" ht="15">
      <c r="A15" s="80">
        <f>MATCH(B15,'Raw Picks'!1:1, 0)</f>
        <v>22</v>
      </c>
      <c r="B15" s="85" t="str">
        <f>Players!A12</f>
        <v>Taylor, Brad</v>
      </c>
      <c r="C15" t="str">
        <f t="shared" si="0"/>
        <v>'Raw Picks'!$W$51</v>
      </c>
      <c r="D15" t="str">
        <f t="shared" si="1"/>
        <v>'Raw Picks'!$W$52</v>
      </c>
      <c r="E15" t="str">
        <f t="shared" si="2"/>
        <v>'Raw Picks'!$W$53</v>
      </c>
      <c r="F15">
        <f t="shared" ca="1" si="3"/>
        <v>0</v>
      </c>
      <c r="G15">
        <f t="shared" ca="1" si="4"/>
        <v>0</v>
      </c>
      <c r="H15">
        <f t="shared" ca="1" si="5"/>
        <v>0</v>
      </c>
      <c r="I15">
        <f t="shared" ca="1" si="6"/>
        <v>0</v>
      </c>
    </row>
    <row r="16" spans="1:10" ht="15">
      <c r="A16" s="80"/>
      <c r="B16" s="85"/>
    </row>
    <row r="17" spans="1:2" ht="15">
      <c r="A17" s="80"/>
      <c r="B17" s="85"/>
    </row>
    <row r="18" spans="1:2" ht="15">
      <c r="A18" s="80"/>
      <c r="B18" s="85"/>
    </row>
    <row r="19" spans="1:2" ht="15">
      <c r="A19" s="80"/>
      <c r="B19" s="85"/>
    </row>
    <row r="20" spans="1:2" ht="15">
      <c r="A20" s="80"/>
      <c r="B20" s="85"/>
    </row>
    <row r="21" spans="1:2" ht="15">
      <c r="A21" s="80"/>
      <c r="B21" s="85"/>
    </row>
    <row r="22" spans="1:2" ht="15">
      <c r="A22" s="80"/>
      <c r="B22" s="85"/>
    </row>
    <row r="23" spans="1:2" ht="15">
      <c r="A23" s="80"/>
      <c r="B23" s="85"/>
    </row>
    <row r="24" spans="1:2" ht="15">
      <c r="A24" s="80"/>
      <c r="B24" s="85"/>
    </row>
    <row r="25" spans="1:2" ht="15">
      <c r="A25" s="80"/>
      <c r="B25" s="85"/>
    </row>
    <row r="26" spans="1:2" ht="15">
      <c r="A26" s="80"/>
      <c r="B26" s="85"/>
    </row>
    <row r="27" spans="1:2" ht="15">
      <c r="A27" s="80"/>
      <c r="B27" s="85"/>
    </row>
    <row r="28" spans="1:2" ht="15">
      <c r="A28" s="80"/>
      <c r="B28" s="85"/>
    </row>
    <row r="29" spans="1:2" ht="15">
      <c r="A29" s="80"/>
      <c r="B29" s="85"/>
    </row>
    <row r="30" spans="1:2" ht="15">
      <c r="A30" s="80"/>
      <c r="B30" s="85"/>
    </row>
    <row r="31" spans="1:2" ht="15">
      <c r="A31" s="80"/>
      <c r="B31" s="85"/>
    </row>
    <row r="32" spans="1:2" ht="15">
      <c r="A32" s="80"/>
      <c r="B32" s="85"/>
    </row>
    <row r="33" spans="1:2" ht="15">
      <c r="A33" s="80"/>
      <c r="B33" s="85"/>
    </row>
    <row r="34" spans="1:2" ht="15">
      <c r="A34" s="80"/>
      <c r="B34" s="85"/>
    </row>
    <row r="35" spans="1:2" ht="15">
      <c r="A35" s="80"/>
      <c r="B35" s="85"/>
    </row>
    <row r="36" spans="1:2" ht="15">
      <c r="A36" s="80"/>
      <c r="B36" s="85"/>
    </row>
    <row r="37" spans="1:2" ht="15">
      <c r="A37" s="80"/>
      <c r="B37" s="85"/>
    </row>
    <row r="38" spans="1:2" ht="15">
      <c r="A38" s="80"/>
      <c r="B38" s="85"/>
    </row>
    <row r="39" spans="1:2" ht="15">
      <c r="A39" s="80"/>
      <c r="B39" s="85"/>
    </row>
    <row r="40" spans="1:2" ht="15">
      <c r="A40" s="80"/>
      <c r="B40" s="85"/>
    </row>
    <row r="41" spans="1:2" ht="15">
      <c r="A41" s="80"/>
      <c r="B41" s="85"/>
    </row>
    <row r="42" spans="1:2" ht="15">
      <c r="A42" s="80"/>
      <c r="B42" s="85"/>
    </row>
    <row r="43" spans="1:2" ht="15">
      <c r="A43" s="80"/>
      <c r="B43" s="85"/>
    </row>
    <row r="44" spans="1:2" ht="15">
      <c r="A44" s="80"/>
      <c r="B44" s="85"/>
    </row>
    <row r="45" spans="1:2" ht="15">
      <c r="A45" s="80"/>
      <c r="B45" s="85"/>
    </row>
    <row r="46" spans="1:2" ht="15">
      <c r="A46" s="80"/>
      <c r="B46" s="85"/>
    </row>
    <row r="47" spans="1:2" ht="15">
      <c r="A47" s="80"/>
      <c r="B47" s="85"/>
    </row>
    <row r="48" spans="1:2" ht="15">
      <c r="A48" s="80"/>
      <c r="B48" s="85"/>
    </row>
    <row r="49" spans="1:2" ht="15">
      <c r="A49" s="80"/>
      <c r="B49" s="85"/>
    </row>
    <row r="50" spans="1:2">
      <c r="B50" s="8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2"/>
  <sheetViews>
    <sheetView workbookViewId="0">
      <selection activeCell="A16" sqref="A16"/>
    </sheetView>
  </sheetViews>
  <sheetFormatPr defaultRowHeight="14.25"/>
  <cols>
    <col min="1" max="1" width="17" customWidth="1"/>
  </cols>
  <sheetData>
    <row r="1" spans="1:1">
      <c r="A1" s="72" t="s">
        <v>0</v>
      </c>
    </row>
    <row r="2" spans="1:1">
      <c r="A2" s="72" t="s">
        <v>1</v>
      </c>
    </row>
    <row r="3" spans="1:1">
      <c r="A3" s="72" t="s">
        <v>3</v>
      </c>
    </row>
    <row r="4" spans="1:1">
      <c r="A4" s="72" t="s">
        <v>4</v>
      </c>
    </row>
    <row r="5" spans="1:1">
      <c r="A5" s="89" t="s">
        <v>171</v>
      </c>
    </row>
    <row r="6" spans="1:1">
      <c r="A6" s="72" t="s">
        <v>5</v>
      </c>
    </row>
    <row r="7" spans="1:1">
      <c r="A7" s="72" t="s">
        <v>6</v>
      </c>
    </row>
    <row r="8" spans="1:1">
      <c r="A8" s="72" t="s">
        <v>7</v>
      </c>
    </row>
    <row r="9" spans="1:1">
      <c r="A9" s="72" t="s">
        <v>8</v>
      </c>
    </row>
    <row r="10" spans="1:1">
      <c r="A10" s="72" t="s">
        <v>9</v>
      </c>
    </row>
    <row r="11" spans="1:1">
      <c r="A11" s="72" t="s">
        <v>10</v>
      </c>
    </row>
    <row r="12" spans="1:1">
      <c r="A12" s="72" t="s">
        <v>11</v>
      </c>
    </row>
  </sheetData>
  <sortState ref="A1:A12">
    <sortCondition ref="A1:A1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1309</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Raw Picks</vt:lpstr>
      <vt:lpstr>Score</vt:lpstr>
      <vt:lpstr>Sheet3</vt:lpstr>
      <vt:lpstr>AUTOSCORE</vt:lpstr>
      <vt:lpstr>Players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PDHTvols</dc:creator>
  <cp:lastModifiedBy>Lewis Hundley</cp:lastModifiedBy>
  <cp:revision>26</cp:revision>
  <cp:lastPrinted>2014-11-01T03:54:58Z</cp:lastPrinted>
  <dcterms:created xsi:type="dcterms:W3CDTF">2010-12-13T08:16:11Z</dcterms:created>
  <dcterms:modified xsi:type="dcterms:W3CDTF">2019-01-04T03:59:44Z</dcterms:modified>
</cp:coreProperties>
</file>